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oupesaur-my.sharepoint.com/personal/sikame_zinkpe_saur_com/Documents/Documents/"/>
    </mc:Choice>
  </mc:AlternateContent>
  <xr:revisionPtr revIDLastSave="0" documentId="8_{328FA4A2-3C9C-407E-9DB1-C033A9296E84}" xr6:coauthVersionLast="47" xr6:coauthVersionMax="47" xr10:uidLastSave="{00000000-0000-0000-0000-000000000000}"/>
  <bookViews>
    <workbookView xWindow="28680" yWindow="-120" windowWidth="29040" windowHeight="15720" xr2:uid="{17F40760-802A-466E-8C81-D66145130AD4}"/>
  </bookViews>
  <sheets>
    <sheet name="FRANCAIS" sheetId="2" r:id="rId1"/>
    <sheet name="ENGLISH" sheetId="4" r:id="rId2"/>
  </sheets>
  <definedNames>
    <definedName name="_xlnm._FilterDatabase" localSheetId="1" hidden="1">ENGLISH!$A$3:$M$85</definedName>
    <definedName name="_xlnm._FilterDatabase" localSheetId="0" hidden="1">FRANCAIS!$A$3:$M$85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0" i="4" l="1"/>
  <c r="K70" i="4"/>
  <c r="H70" i="4"/>
  <c r="G70" i="4"/>
  <c r="G57" i="4"/>
  <c r="K57" i="4" s="1"/>
  <c r="L70" i="2" l="1"/>
  <c r="K70" i="2"/>
  <c r="H70" i="2"/>
  <c r="G70" i="2"/>
  <c r="G57" i="2"/>
  <c r="K5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tc={351E3393-D86C-47BB-8ADB-1C90B0990369}</author>
    <author>tc={39DD9829-3E5B-4D20-9962-6B230B499534}</author>
    <author>tc={F8A5F8B0-1786-4233-A55C-441DE638D34E}</author>
    <author>REXHA, Bleona</author>
    <author>tc={557FE6C6-D713-4012-AAB6-B40730772E23}</author>
  </authors>
  <commentList>
    <comment ref="M59" authorId="0" shapeId="0" xr:uid="{351E3393-D86C-47BB-8ADB-1C90B099036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14,75 sur Reporting21
</t>
      </text>
    </comment>
    <comment ref="M60" authorId="1" shapeId="0" xr:uid="{39DD9829-3E5B-4D20-9962-6B230B499534}">
      <text>
        <t>[Threaded comment]
Your version of Excel allows you to read this threaded comment; however, any edits to it will get removed if the file is opened in a newer version of Excel. Learn more: https://go.microsoft.com/fwlink/?linkid=870924
Comment:
    0,77 sur Reporting21</t>
      </text>
    </comment>
    <comment ref="M62" authorId="2" shapeId="0" xr:uid="{F8A5F8B0-1786-4233-A55C-441DE638D34E}">
      <text>
        <t>[Threaded comment]
Your version of Excel allows you to read this threaded comment; however, any edits to it will get removed if the file is opened in a newer version of Excel. Learn more: https://go.microsoft.com/fwlink/?linkid=870924
Comment:
    36,15</t>
      </text>
    </comment>
    <comment ref="M64" authorId="3" shapeId="0" xr:uid="{64944E02-4B1D-48E9-8D05-5340BF13295F}">
      <text>
        <r>
          <rPr>
            <b/>
            <sz val="9"/>
            <color indexed="81"/>
            <rFont val="Tahoma"/>
            <family val="2"/>
          </rPr>
          <t>REXHA, Bleona:</t>
        </r>
        <r>
          <rPr>
            <sz val="9"/>
            <color indexed="81"/>
            <rFont val="Tahoma"/>
            <family val="2"/>
          </rPr>
          <t xml:space="preserve">
verifier valeur finale dans le RI</t>
        </r>
      </text>
    </comment>
    <comment ref="M67" authorId="4" shapeId="0" xr:uid="{557FE6C6-D713-4012-AAB6-B40730772E23}">
      <text>
        <t>[Threaded comment]
Your version of Excel allows you to read this threaded comment; however, any edits to it will get removed if the file is opened in a newer version of Excel. Learn more: https://go.microsoft.com/fwlink/?linkid=870924
Comment:
    Affichage Reporting21: 
Group automatic consolidation: 39,72
Data reported at consolidated level : 40,00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tc={B639CAC7-7D9D-4D1B-AF21-A6842DA5D396}</author>
    <author>tc={B86B8E42-36E4-4390-8501-65BDAEC1BEBB}</author>
    <author>tc={88539683-EE80-4BDD-8765-1F27294FC492}</author>
    <author>REXHA, Bleona</author>
    <author>tc={3E45D04C-A151-42BD-BDA8-A2FC4FD3BA40}</author>
  </authors>
  <commentList>
    <comment ref="M59" authorId="0" shapeId="0" xr:uid="{B639CAC7-7D9D-4D1B-AF21-A6842DA5D39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14,75 sur Reporting21
</t>
      </text>
    </comment>
    <comment ref="M60" authorId="1" shapeId="0" xr:uid="{B86B8E42-36E4-4390-8501-65BDAEC1BEBB}">
      <text>
        <t>[Threaded comment]
Your version of Excel allows you to read this threaded comment; however, any edits to it will get removed if the file is opened in a newer version of Excel. Learn more: https://go.microsoft.com/fwlink/?linkid=870924
Comment:
    0,77 sur Reporting21</t>
      </text>
    </comment>
    <comment ref="M62" authorId="2" shapeId="0" xr:uid="{88539683-EE80-4BDD-8765-1F27294FC492}">
      <text>
        <t>[Threaded comment]
Your version of Excel allows you to read this threaded comment; however, any edits to it will get removed if the file is opened in a newer version of Excel. Learn more: https://go.microsoft.com/fwlink/?linkid=870924
Comment:
    36,15</t>
      </text>
    </comment>
    <comment ref="M64" authorId="3" shapeId="0" xr:uid="{2B7F9C57-77EE-4A97-80D0-1EC1A0AC102D}">
      <text>
        <r>
          <rPr>
            <b/>
            <sz val="9"/>
            <color indexed="81"/>
            <rFont val="Tahoma"/>
            <family val="2"/>
          </rPr>
          <t>REXHA, Bleona:</t>
        </r>
        <r>
          <rPr>
            <sz val="9"/>
            <color indexed="81"/>
            <rFont val="Tahoma"/>
            <family val="2"/>
          </rPr>
          <t xml:space="preserve">
verifier valeur finale dans le RI</t>
        </r>
      </text>
    </comment>
    <comment ref="M67" authorId="4" shapeId="0" xr:uid="{3E45D04C-A151-42BD-BDA8-A2FC4FD3BA40}">
      <text>
        <t>[Threaded comment]
Your version of Excel allows you to read this threaded comment; however, any edits to it will get removed if the file is opened in a newer version of Excel. Learn more: https://go.microsoft.com/fwlink/?linkid=870924
Comment:
    Affichage Reporting21: 
Group automatic consolidation: 39,72
Data reported at consolidated level : 40,00</t>
      </text>
    </comment>
  </commentList>
</comments>
</file>

<file path=xl/sharedStrings.xml><?xml version="1.0" encoding="utf-8"?>
<sst xmlns="http://schemas.openxmlformats.org/spreadsheetml/2006/main" count="671" uniqueCount="257">
  <si>
    <t>Indicateurs RSE Rapport RSE 2024</t>
  </si>
  <si>
    <t>SAUR</t>
  </si>
  <si>
    <t>France</t>
  </si>
  <si>
    <t>Groupe</t>
  </si>
  <si>
    <t>Légende :</t>
  </si>
  <si>
    <t>Thème</t>
  </si>
  <si>
    <t>Sous-thème</t>
  </si>
  <si>
    <t xml:space="preserve">Indicateur </t>
  </si>
  <si>
    <t>Unité</t>
  </si>
  <si>
    <t>Périmètre</t>
  </si>
  <si>
    <r>
      <rPr>
        <vertAlign val="superscript"/>
        <sz val="11"/>
        <color theme="1"/>
        <rFont val="Calibri"/>
        <family val="2"/>
        <scheme val="minor"/>
      </rPr>
      <t xml:space="preserve">1 </t>
    </r>
    <r>
      <rPr>
        <sz val="11"/>
        <color theme="1"/>
        <rFont val="Calibri"/>
        <family val="2"/>
        <scheme val="minor"/>
      </rPr>
      <t xml:space="preserve">Données non disponibles à l'heure de la publication de ce rapport </t>
    </r>
  </si>
  <si>
    <t>Environnement</t>
  </si>
  <si>
    <t>Indicateurs vérifiés par KPMG</t>
  </si>
  <si>
    <t>Eau potable</t>
  </si>
  <si>
    <t>Infrastructures</t>
  </si>
  <si>
    <t>Nombre d’usines d’eau potable exploitées</t>
  </si>
  <si>
    <t>Nombre</t>
  </si>
  <si>
    <t>(*) : données n-1 pour la France</t>
  </si>
  <si>
    <t>Longueur des réseaux de distribution d’eau</t>
  </si>
  <si>
    <t>km</t>
  </si>
  <si>
    <t>Quantité d’eau potable produite</t>
  </si>
  <si>
    <t>Mm3</t>
  </si>
  <si>
    <t>Gestion de la ressource - quantité</t>
  </si>
  <si>
    <t>Volume d’eau prélevé dans l’environnement</t>
  </si>
  <si>
    <t>Volume d’eau prélevé dans l’environnement par abonné</t>
  </si>
  <si>
    <t xml:space="preserve"> m3/abonné</t>
  </si>
  <si>
    <t>Rendement des réseaux *</t>
  </si>
  <si>
    <t>%</t>
  </si>
  <si>
    <t>Indice linéaire de pertes en réseau (ILP) *</t>
  </si>
  <si>
    <t>m3/km/jour</t>
  </si>
  <si>
    <t>Gestion de la ressource - qualité</t>
  </si>
  <si>
    <t>Taux de conformité bactériologique de l'eau distribuée</t>
  </si>
  <si>
    <t>Taux de conformité physicochimique de l’eau distribuée</t>
  </si>
  <si>
    <t>Assainissement</t>
  </si>
  <si>
    <t>Nombre de stations d'épuration (STEP)</t>
  </si>
  <si>
    <t>Longueur des réseaux de collecte des eaux usées</t>
  </si>
  <si>
    <t>Km</t>
  </si>
  <si>
    <t>Retour au milieu naturel</t>
  </si>
  <si>
    <t>Volume d’eaux usées traité dans les STEP</t>
  </si>
  <si>
    <t>Rendement épuratoire en DCO</t>
  </si>
  <si>
    <t>Rendement épuratoire en DBO</t>
  </si>
  <si>
    <t>Rendement épuratoire en Azote (NTK)</t>
  </si>
  <si>
    <t>Rendement épuratoire en Phosphore (P)</t>
  </si>
  <si>
    <t>Déchets &amp; économie circulaire</t>
  </si>
  <si>
    <t>Quantité de boues produite par les STEP</t>
  </si>
  <si>
    <t>Tonne de matière sèche</t>
  </si>
  <si>
    <t>Part des boues évacuées valorisées</t>
  </si>
  <si>
    <t>Part d’épandage dans la valorisation des boues</t>
  </si>
  <si>
    <t>Part de compostage dans la valorisation des boues</t>
  </si>
  <si>
    <t>Efficacité &amp; transition énergétique</t>
  </si>
  <si>
    <t>Consommation d’énergie primaire</t>
  </si>
  <si>
    <t>GWh</t>
  </si>
  <si>
    <t>Consommation d’électricité</t>
  </si>
  <si>
    <t>MWh</t>
  </si>
  <si>
    <t>Part de l'approvisionnement en électricité couvert par des garanties d'origine renouvelable</t>
  </si>
  <si>
    <t>Dont part couverte par un Power Purchase Agreement (PPA)</t>
  </si>
  <si>
    <t xml:space="preserve">GWh  </t>
  </si>
  <si>
    <t>Quantité d'électricité d'origine renouvelable produite, tous moyens confondus</t>
  </si>
  <si>
    <t>/</t>
  </si>
  <si>
    <t xml:space="preserve">Consommation d’électricité par m3 d’eau produit </t>
  </si>
  <si>
    <t>kWh/m3</t>
  </si>
  <si>
    <t>Consommation d’électricité par kg DCO entrant en STEP</t>
  </si>
  <si>
    <t>kWh/kg DCO</t>
  </si>
  <si>
    <t>Certificats d’économies d’énergie (CEE)</t>
  </si>
  <si>
    <t>MWh Cumac</t>
  </si>
  <si>
    <t>Changement climatique</t>
  </si>
  <si>
    <t>Emissions directes de GES (scope 1)</t>
  </si>
  <si>
    <t>Tonne CO2e</t>
  </si>
  <si>
    <t>Emissions indirectes de GES liées à la consommation d’électricité (scope 2 location based)</t>
  </si>
  <si>
    <t>Emissions indirectes de GES liées à la consommation d’électricité (scope 2 market based)</t>
  </si>
  <si>
    <t>Intensité carbone sur les scopes 1 et 2 (moyenne glissante sur 3 ans)</t>
  </si>
  <si>
    <t>Tonne de CO2e/M€</t>
  </si>
  <si>
    <t>Autres émissions indirectes  (scope 3)</t>
  </si>
  <si>
    <t>Tonne de CO2e</t>
  </si>
  <si>
    <r>
      <t>ND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</si>
  <si>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Sites soumis à une évaluation d'exposition et de vulnérabilité aux aléas climatiques</t>
  </si>
  <si>
    <t>Management environnemental</t>
  </si>
  <si>
    <t>Part du chiffre d’affaires couvert par une certification ISO 14 001</t>
  </si>
  <si>
    <t>Part du chiffre d’affaires couvert par une certification ISO 50 001</t>
  </si>
  <si>
    <t>Social</t>
  </si>
  <si>
    <t>Emploi</t>
  </si>
  <si>
    <t>Effectif total au 31/12</t>
  </si>
  <si>
    <t>Nombre d’embauches</t>
  </si>
  <si>
    <t>Taux d’embauche en CDI</t>
  </si>
  <si>
    <t>Taux de salariés en CDI</t>
  </si>
  <si>
    <t>Part d'effectif cadres</t>
  </si>
  <si>
    <t>Diversité</t>
  </si>
  <si>
    <t>Part de femmes dans l'effectif total</t>
  </si>
  <si>
    <t>Part de femmes dans les fonctions dirigeantes</t>
  </si>
  <si>
    <t>Taux de femmes dans les recrutements en CDI</t>
  </si>
  <si>
    <t>Taux de jeunes (moins de 26 ans)</t>
  </si>
  <si>
    <t>Taux de seniors (55 ans et plus)</t>
  </si>
  <si>
    <t>Part de salariés déclarés handicapés</t>
  </si>
  <si>
    <t>Note obtenue à l'index égalité professionnelle femmes/hommes</t>
  </si>
  <si>
    <t>/100</t>
  </si>
  <si>
    <t>Rémunération</t>
  </si>
  <si>
    <t>Nombre de femmes parmi les 10 plus hautes rémunérations du Groupe</t>
  </si>
  <si>
    <t>Développement des compétences</t>
  </si>
  <si>
    <t>Nombre moyen d’heures de formation par collaborateur</t>
  </si>
  <si>
    <t>heures</t>
  </si>
  <si>
    <t>Part de collaborateurs ayant bénéficié d’au moins une formation</t>
  </si>
  <si>
    <t>Nombre de participants à la formation Ciné Saur</t>
  </si>
  <si>
    <t>Dépenses de formation en % de la masse salariale</t>
  </si>
  <si>
    <t>Sécurité</t>
  </si>
  <si>
    <t xml:space="preserve">Taux de fréquence des accidents du travail </t>
  </si>
  <si>
    <t>Taux de gravité des accidents du travail</t>
  </si>
  <si>
    <t>Taux du chiffre d’affaires couvert par une certification ISO 45 001</t>
  </si>
  <si>
    <t>Part des salariés formés à la sécurité</t>
  </si>
  <si>
    <t>Absentéisme</t>
  </si>
  <si>
    <t>Taux d’absentéisme total</t>
  </si>
  <si>
    <t>Taux d’absentéisme pour maladie</t>
  </si>
  <si>
    <t>Qualité de vie au travail</t>
  </si>
  <si>
    <t>Taux de départ subi</t>
  </si>
  <si>
    <t>Satisfaction des collaborateurs relevée lors du baromètre d’engagement</t>
  </si>
  <si>
    <t>/10</t>
  </si>
  <si>
    <t xml:space="preserve">Taux de participation au baromètre d’engagement  </t>
  </si>
  <si>
    <t>Représentation du personnel</t>
  </si>
  <si>
    <t>Nombre total de représentants du personnel et/ou syndicaux</t>
  </si>
  <si>
    <t>Nombre de réunions organisées avec les représentants du personnel et/ou syndicaux</t>
  </si>
  <si>
    <t>Intégration professionnelle des jeunes</t>
  </si>
  <si>
    <t>Nombre de contrats d’alternance au 31/12 et de stagiaires accueillis dans l’année</t>
  </si>
  <si>
    <t>Pourcentage de l’effectif représenté par les stagiaires et alternants</t>
  </si>
  <si>
    <t xml:space="preserve">Sociétal </t>
  </si>
  <si>
    <t>Saur Solidarités</t>
  </si>
  <si>
    <t>Nombre de projets soutenus par Saur solidarités</t>
  </si>
  <si>
    <t>Taux des fonds alloués par Saur Solidarités destinés à des projets d’accès à l’eau et à l’assainissement</t>
  </si>
  <si>
    <t>Achats responsables</t>
  </si>
  <si>
    <t>Montant total des achats réalisés</t>
  </si>
  <si>
    <t>M€</t>
  </si>
  <si>
    <t>Part des achats effectuée auprès d’acteurs du pays d’implantation</t>
  </si>
  <si>
    <t xml:space="preserve">Part du Chiffre d'Affaires Achats couvert par une évaluation fournisseurs RSE (Ecovadis) </t>
  </si>
  <si>
    <t>Note moyenne des fournisseurs évalués par Ecovadis</t>
  </si>
  <si>
    <t>Ethique &amp; conformité</t>
  </si>
  <si>
    <t>Part de l’effectif couvert par le dispositif d’alerte du Groupe</t>
  </si>
  <si>
    <t>Part de la population cible formé en présentiel à l’éthique et la conformité</t>
  </si>
  <si>
    <t>Part de la population cible (cadres et équivalents) ayant signé la Déclaration annuelle éthique et conformité</t>
  </si>
  <si>
    <t>Qualité de service</t>
  </si>
  <si>
    <t>Taux de réclamation</t>
  </si>
  <si>
    <t>‰</t>
  </si>
  <si>
    <t>2024 CSR report - CSR KPI</t>
  </si>
  <si>
    <t>Legend :</t>
  </si>
  <si>
    <t>Theme</t>
  </si>
  <si>
    <t>Sub theme</t>
  </si>
  <si>
    <t>Indicator</t>
  </si>
  <si>
    <t>Unit</t>
  </si>
  <si>
    <t>Perimeter</t>
  </si>
  <si>
    <r>
      <rPr>
        <vertAlign val="superscript"/>
        <sz val="11"/>
        <color theme="1"/>
        <rFont val="Calibri"/>
        <family val="2"/>
        <scheme val="minor"/>
      </rPr>
      <t xml:space="preserve">1 </t>
    </r>
    <r>
      <rPr>
        <sz val="11"/>
        <color theme="1"/>
        <rFont val="Calibri"/>
        <family val="2"/>
        <scheme val="minor"/>
      </rPr>
      <t>Data not available at time of publication</t>
    </r>
  </si>
  <si>
    <t>Environment</t>
  </si>
  <si>
    <t>Indicators verified by KPMG</t>
  </si>
  <si>
    <t>Drinking water</t>
  </si>
  <si>
    <t>Infrastructure</t>
  </si>
  <si>
    <t>Number of water treatment plants operated</t>
  </si>
  <si>
    <t>Number</t>
  </si>
  <si>
    <t>Group</t>
  </si>
  <si>
    <t>(*): n-1 data for France</t>
  </si>
  <si>
    <t>Length of drinking water supply networks</t>
  </si>
  <si>
    <t>Quantity of drinking water produced</t>
  </si>
  <si>
    <t>Resource management - quantity</t>
  </si>
  <si>
    <t>Volume of water abstracted from the natural world</t>
  </si>
  <si>
    <t>Volume of water abstracted per subscriber</t>
  </si>
  <si>
    <t xml:space="preserve"> m3/suscriber</t>
  </si>
  <si>
    <t>Network performance *</t>
  </si>
  <si>
    <t>Network linear loss index (LLI) *</t>
  </si>
  <si>
    <t>m3/km/day</t>
  </si>
  <si>
    <t>Resource management - quality</t>
  </si>
  <si>
    <t>Bacteriological compliance rate of water supplied</t>
  </si>
  <si>
    <t>Physico-chemical compliance rate for water supplied</t>
  </si>
  <si>
    <t xml:space="preserve">Sanitation </t>
  </si>
  <si>
    <t>Number of wastewater treatment plants operated</t>
  </si>
  <si>
    <t>Length of wastewater drainage networks</t>
  </si>
  <si>
    <t>Return to the natural environment</t>
  </si>
  <si>
    <t>Volume of wastewater treated</t>
  </si>
  <si>
    <t>Treatment efficiency in terms of COD</t>
  </si>
  <si>
    <t>Treatment efficiency in terms of BOD</t>
  </si>
  <si>
    <t>Treatment efficiency in terms of Total Nitrogen (NTK)</t>
  </si>
  <si>
    <t>Treatment efficiency in terms phosphorus (P)</t>
  </si>
  <si>
    <t>Waste and circular economy</t>
  </si>
  <si>
    <t>Quantity of sludge produced by WWTP activity</t>
  </si>
  <si>
    <t>Tons of dry material</t>
  </si>
  <si>
    <t>Proportion of sludge recovered</t>
  </si>
  <si>
    <t>of which spreading</t>
  </si>
  <si>
    <t>of which composting</t>
  </si>
  <si>
    <t>Energy efficiency &amp; transition</t>
  </si>
  <si>
    <t>Primary energy consumption</t>
  </si>
  <si>
    <t>Electricity consumption</t>
  </si>
  <si>
    <t>Percentage of electricity supply covered by guarantees of renewable origin</t>
  </si>
  <si>
    <t>Included volume covered by a Power Purchase Agreement (PPA)</t>
  </si>
  <si>
    <t>Quantity of renewable electricity generated, all types included</t>
  </si>
  <si>
    <t>Electricity consumption per m3 of water produced</t>
  </si>
  <si>
    <t>Consumption of electricity per kg of COD eliminated during sanitation</t>
  </si>
  <si>
    <t>Energy saving certificates</t>
  </si>
  <si>
    <t>Climate change mitigation</t>
  </si>
  <si>
    <t>Direct GHG emissions (scope 1)</t>
  </si>
  <si>
    <t>Tons CO2e</t>
  </si>
  <si>
    <t>Indirect GHG emissions from electricity consumption (scope 2 location based)</t>
  </si>
  <si>
    <t>Indirect GHG emissions from electricity consumption (scope 2 market based)</t>
  </si>
  <si>
    <t>Carbon intensity for scopes 1 and 2 (3-year rolling average)</t>
  </si>
  <si>
    <t>Tons CO2e/M€</t>
  </si>
  <si>
    <t>Other indirect emissions (scope 3)</t>
  </si>
  <si>
    <t>Sites subject to assessment of exposure and vulnerability to climate-related hazards</t>
  </si>
  <si>
    <t>Environmental management</t>
  </si>
  <si>
    <t>Proportion of turnover covered by ISO 14 001 certification</t>
  </si>
  <si>
    <t>Proportion of turnover covered by ISO 50 001 certification</t>
  </si>
  <si>
    <t>Employment</t>
  </si>
  <si>
    <t>Total workforce as of 31/12</t>
  </si>
  <si>
    <t>Number of external hires</t>
  </si>
  <si>
    <t>Proportion of new hires on permanent contracts</t>
  </si>
  <si>
    <t>Proportion of employees on permanent contracts</t>
  </si>
  <si>
    <t>Proportion of managers</t>
  </si>
  <si>
    <t>Diversity</t>
  </si>
  <si>
    <t>Proportion of women</t>
  </si>
  <si>
    <t>Proportion of women in executive positions</t>
  </si>
  <si>
    <t>Proportion of women among hires on permanent contracts</t>
  </si>
  <si>
    <t>Proportion of employees under 26 years-old</t>
  </si>
  <si>
    <t>Proportion of employees over 55 years-old</t>
  </si>
  <si>
    <t>Proportion of disabled employees</t>
  </si>
  <si>
    <t>Gender equality index score</t>
  </si>
  <si>
    <t>Pay</t>
  </si>
  <si>
    <t>Number of women among the 10 highest paid in the Group</t>
  </si>
  <si>
    <t>Skills development</t>
  </si>
  <si>
    <t>Number of training hours provided during the year</t>
  </si>
  <si>
    <t>hours</t>
  </si>
  <si>
    <t>Percentage of employees completing at least one training program during the year</t>
  </si>
  <si>
    <t>CINE SAUR training participants</t>
  </si>
  <si>
    <t>Expenditure on training as a percentage of payroll</t>
  </si>
  <si>
    <t>Safety</t>
  </si>
  <si>
    <t>Occupational accident frequency rate</t>
  </si>
  <si>
    <t>Occupational accident severity rate</t>
  </si>
  <si>
    <t>Proportion of turnover covered by an ISO 45 001</t>
  </si>
  <si>
    <t>Share of employees trained in safety</t>
  </si>
  <si>
    <t>Absenteeism</t>
  </si>
  <si>
    <t>Total absenteeism rate</t>
  </si>
  <si>
    <t>Sick leave rate</t>
  </si>
  <si>
    <t>Workplace quality of life</t>
  </si>
  <si>
    <t>Imposed employee turnover rate</t>
  </si>
  <si>
    <t>Employee satisfaction reported in annual engagement survey</t>
  </si>
  <si>
    <t>Engagement survey participation rate</t>
  </si>
  <si>
    <t>Employee representation</t>
  </si>
  <si>
    <t>Total number of employee and/or union representatives</t>
  </si>
  <si>
    <t>Number of meetings held with employee and/or union representatives</t>
  </si>
  <si>
    <t>Workplace integration of young people</t>
  </si>
  <si>
    <t>Number of work/study apprentices as of 31 December and number of interns</t>
  </si>
  <si>
    <t>Percentage of workforce represented by interns and work/study apprentices</t>
  </si>
  <si>
    <t>Societal</t>
  </si>
  <si>
    <r>
      <t xml:space="preserve">Number of projects supported by </t>
    </r>
    <r>
      <rPr>
        <i/>
        <sz val="11"/>
        <color theme="1"/>
        <rFont val="Calibri"/>
        <family val="2"/>
        <scheme val="minor"/>
      </rPr>
      <t>Saur Solidarités</t>
    </r>
  </si>
  <si>
    <r>
      <t xml:space="preserve">Share of funds allocated by </t>
    </r>
    <r>
      <rPr>
        <i/>
        <sz val="11"/>
        <color theme="1"/>
        <rFont val="Calibri"/>
        <family val="2"/>
        <scheme val="minor"/>
      </rPr>
      <t xml:space="preserve">Saur Solidarités </t>
    </r>
    <r>
      <rPr>
        <sz val="11"/>
        <color theme="1"/>
        <rFont val="Calibri"/>
        <family val="2"/>
        <scheme val="minor"/>
      </rPr>
      <t>dedicated to water and sanitation access projects</t>
    </r>
  </si>
  <si>
    <t>Sustainable procurement</t>
  </si>
  <si>
    <t xml:space="preserve">Total value of purchases </t>
  </si>
  <si>
    <t>Percentage of purchases made in the operating country</t>
  </si>
  <si>
    <t xml:space="preserve">Percentage of Purchasing Sales covered by a CSR supplier assessment (Ecovadis) </t>
  </si>
  <si>
    <t>Average rating of suppliers assessed by Ecovadis</t>
  </si>
  <si>
    <t>Business Ethics and compliance</t>
  </si>
  <si>
    <t>Percentage of employees covered by the Group's whistleblowing system</t>
  </si>
  <si>
    <t>Percentage of target population trained face-to-face in ethics and compliance</t>
  </si>
  <si>
    <t>Percentage of the target population ("managers and equivalents") who have signed the Annual Declaration of Ethics and Compliance</t>
  </si>
  <si>
    <t>Service quality</t>
  </si>
  <si>
    <t>Customers claim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</si>
</sst>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0.0"/>
    <numFmt numFmtId="166" formatCode="_-* #,##0_-;\-* #,##0_-;_-* &quot;-&quot;??_-;_-@_-"/>
  </numFmts>
  <fonts count="22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6"/>
      <color rgb="FF000000"/>
      <name val="Segoe U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966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8F8F8"/>
      </right>
      <top/>
      <bottom style="medium">
        <color rgb="FFF8F8F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6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3" fillId="2" borderId="7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0" borderId="1" xfId="0" quotePrefix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4" fontId="0" fillId="0" borderId="1" xfId="0" applyNumberFormat="1" applyBorder="1"/>
    <xf numFmtId="3" fontId="0" fillId="0" borderId="1" xfId="0" applyNumberFormat="1" applyBorder="1"/>
    <xf numFmtId="164" fontId="0" fillId="0" borderId="1" xfId="0" applyNumberFormat="1" applyBorder="1"/>
    <xf numFmtId="165" fontId="0" fillId="0" borderId="1" xfId="0" applyNumberFormat="1" applyBorder="1"/>
    <xf numFmtId="166" fontId="0" fillId="0" borderId="1" xfId="1" applyNumberFormat="1" applyFont="1" applyBorder="1"/>
    <xf numFmtId="1" fontId="0" fillId="0" borderId="1" xfId="0" applyNumberFormat="1" applyBorder="1"/>
    <xf numFmtId="0" fontId="0" fillId="4" borderId="1" xfId="0" applyFill="1" applyBorder="1"/>
    <xf numFmtId="0" fontId="0" fillId="0" borderId="1" xfId="0" applyBorder="1" applyAlignment="1">
      <alignment vertical="center"/>
    </xf>
    <xf numFmtId="2" fontId="0" fillId="0" borderId="1" xfId="0" applyNumberFormat="1" applyBorder="1"/>
    <xf numFmtId="0" fontId="10" fillId="0" borderId="0" xfId="0" applyFont="1"/>
    <xf numFmtId="3" fontId="0" fillId="0" borderId="1" xfId="0" applyNumberFormat="1" applyBorder="1" applyAlignment="1">
      <alignment vertical="top"/>
    </xf>
    <xf numFmtId="3" fontId="0" fillId="0" borderId="0" xfId="0" applyNumberFormat="1"/>
    <xf numFmtId="165" fontId="0" fillId="0" borderId="0" xfId="0" applyNumberFormat="1"/>
    <xf numFmtId="2" fontId="0" fillId="0" borderId="0" xfId="0" applyNumberFormat="1"/>
    <xf numFmtId="166" fontId="0" fillId="0" borderId="0" xfId="1" applyNumberFormat="1" applyFont="1"/>
    <xf numFmtId="1" fontId="0" fillId="0" borderId="0" xfId="0" applyNumberFormat="1"/>
    <xf numFmtId="166" fontId="9" fillId="0" borderId="1" xfId="1" applyNumberFormat="1" applyFont="1" applyBorder="1"/>
    <xf numFmtId="166" fontId="0" fillId="0" borderId="1" xfId="0" applyNumberFormat="1" applyBorder="1"/>
    <xf numFmtId="166" fontId="0" fillId="0" borderId="0" xfId="0" applyNumberFormat="1"/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0" fillId="0" borderId="3" xfId="0" applyBorder="1"/>
    <xf numFmtId="0" fontId="1" fillId="2" borderId="1" xfId="0" applyFont="1" applyFill="1" applyBorder="1" applyAlignment="1">
      <alignment horizontal="center"/>
    </xf>
    <xf numFmtId="166" fontId="0" fillId="0" borderId="3" xfId="1" applyNumberFormat="1" applyFont="1" applyBorder="1"/>
    <xf numFmtId="1" fontId="0" fillId="0" borderId="3" xfId="0" applyNumberFormat="1" applyBorder="1"/>
    <xf numFmtId="165" fontId="0" fillId="0" borderId="3" xfId="0" applyNumberFormat="1" applyBorder="1"/>
    <xf numFmtId="3" fontId="0" fillId="0" borderId="3" xfId="0" applyNumberFormat="1" applyBorder="1"/>
    <xf numFmtId="3" fontId="11" fillId="0" borderId="1" xfId="0" applyNumberFormat="1" applyFont="1" applyBorder="1"/>
    <xf numFmtId="164" fontId="9" fillId="0" borderId="1" xfId="0" applyNumberFormat="1" applyFont="1" applyBorder="1"/>
    <xf numFmtId="3" fontId="0" fillId="4" borderId="1" xfId="0" applyNumberFormat="1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2" borderId="7" xfId="0" applyFont="1" applyFill="1" applyBorder="1" applyAlignment="1">
      <alignment wrapText="1"/>
    </xf>
    <xf numFmtId="0" fontId="0" fillId="4" borderId="0" xfId="0" applyFill="1" applyAlignment="1">
      <alignment horizontal="center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top"/>
    </xf>
    <xf numFmtId="0" fontId="0" fillId="4" borderId="0" xfId="0" applyFill="1"/>
    <xf numFmtId="0" fontId="0" fillId="4" borderId="0" xfId="0" applyFill="1" applyAlignment="1">
      <alignment vertical="top"/>
    </xf>
    <xf numFmtId="2" fontId="0" fillId="4" borderId="1" xfId="0" applyNumberFormat="1" applyFill="1" applyBorder="1" applyAlignment="1">
      <alignment vertical="top"/>
    </xf>
    <xf numFmtId="165" fontId="0" fillId="4" borderId="1" xfId="0" applyNumberFormat="1" applyFill="1" applyBorder="1" applyAlignment="1">
      <alignment vertical="top"/>
    </xf>
    <xf numFmtId="0" fontId="0" fillId="4" borderId="1" xfId="0" applyFill="1" applyBorder="1" applyAlignment="1">
      <alignment wrapText="1"/>
    </xf>
    <xf numFmtId="1" fontId="0" fillId="4" borderId="1" xfId="0" applyNumberFormat="1" applyFill="1" applyBorder="1"/>
    <xf numFmtId="0" fontId="0" fillId="4" borderId="3" xfId="0" applyFill="1" applyBorder="1"/>
    <xf numFmtId="0" fontId="9" fillId="4" borderId="1" xfId="0" applyFont="1" applyFill="1" applyBorder="1"/>
    <xf numFmtId="1" fontId="0" fillId="0" borderId="11" xfId="2" applyNumberFormat="1" applyFont="1" applyBorder="1"/>
    <xf numFmtId="166" fontId="0" fillId="0" borderId="1" xfId="1" applyNumberFormat="1" applyFont="1" applyFill="1" applyBorder="1"/>
    <xf numFmtId="165" fontId="9" fillId="4" borderId="1" xfId="0" applyNumberFormat="1" applyFont="1" applyFill="1" applyBorder="1" applyAlignment="1">
      <alignment vertical="top"/>
    </xf>
    <xf numFmtId="165" fontId="0" fillId="4" borderId="0" xfId="0" applyNumberFormat="1" applyFill="1"/>
    <xf numFmtId="43" fontId="0" fillId="4" borderId="1" xfId="1" applyFont="1" applyFill="1" applyBorder="1"/>
    <xf numFmtId="43" fontId="0" fillId="0" borderId="0" xfId="0" applyNumberFormat="1"/>
    <xf numFmtId="43" fontId="0" fillId="4" borderId="1" xfId="0" applyNumberFormat="1" applyFill="1" applyBorder="1"/>
    <xf numFmtId="0" fontId="7" fillId="0" borderId="12" xfId="0" applyFont="1" applyBorder="1" applyAlignment="1">
      <alignment vertical="center" wrapText="1"/>
    </xf>
    <xf numFmtId="164" fontId="0" fillId="0" borderId="3" xfId="0" applyNumberFormat="1" applyBorder="1"/>
    <xf numFmtId="0" fontId="2" fillId="0" borderId="1" xfId="0" quotePrefix="1" applyFont="1" applyBorder="1"/>
    <xf numFmtId="166" fontId="0" fillId="0" borderId="1" xfId="1" quotePrefix="1" applyNumberFormat="1" applyFont="1" applyFill="1" applyBorder="1"/>
    <xf numFmtId="0" fontId="2" fillId="4" borderId="0" xfId="0" applyFont="1" applyFill="1" applyAlignment="1">
      <alignment horizontal="right"/>
    </xf>
    <xf numFmtId="0" fontId="1" fillId="2" borderId="7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 vertical="top"/>
    </xf>
    <xf numFmtId="166" fontId="2" fillId="4" borderId="1" xfId="1" applyNumberFormat="1" applyFont="1" applyFill="1" applyBorder="1" applyAlignment="1">
      <alignment horizontal="right" vertical="top"/>
    </xf>
    <xf numFmtId="0" fontId="2" fillId="4" borderId="1" xfId="0" applyFont="1" applyFill="1" applyBorder="1" applyAlignment="1">
      <alignment horizontal="right"/>
    </xf>
    <xf numFmtId="166" fontId="2" fillId="4" borderId="1" xfId="1" applyNumberFormat="1" applyFont="1" applyFill="1" applyBorder="1" applyAlignment="1">
      <alignment horizontal="right"/>
    </xf>
    <xf numFmtId="166" fontId="2" fillId="0" borderId="1" xfId="1" applyNumberFormat="1" applyFont="1" applyBorder="1" applyAlignment="1">
      <alignment horizontal="right"/>
    </xf>
    <xf numFmtId="2" fontId="2" fillId="4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2" fillId="4" borderId="11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right"/>
    </xf>
    <xf numFmtId="1" fontId="2" fillId="0" borderId="3" xfId="0" applyNumberFormat="1" applyFont="1" applyBorder="1" applyAlignment="1">
      <alignment horizontal="right"/>
    </xf>
    <xf numFmtId="1" fontId="0" fillId="0" borderId="3" xfId="0" applyNumberFormat="1" applyBorder="1" applyAlignment="1">
      <alignment horizontal="right"/>
    </xf>
    <xf numFmtId="0" fontId="2" fillId="0" borderId="3" xfId="0" applyFont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0" fontId="0" fillId="0" borderId="1" xfId="0" quotePrefix="1" applyBorder="1" applyAlignment="1">
      <alignment horizontal="right"/>
    </xf>
    <xf numFmtId="165" fontId="2" fillId="4" borderId="3" xfId="0" applyNumberFormat="1" applyFont="1" applyFill="1" applyBorder="1" applyAlignment="1">
      <alignment horizontal="right"/>
    </xf>
    <xf numFmtId="0" fontId="0" fillId="0" borderId="3" xfId="0" applyBorder="1" applyAlignment="1">
      <alignment horizontal="right"/>
    </xf>
    <xf numFmtId="2" fontId="9" fillId="0" borderId="11" xfId="0" applyNumberFormat="1" applyFont="1" applyBorder="1" applyAlignment="1">
      <alignment vertical="top"/>
    </xf>
    <xf numFmtId="166" fontId="0" fillId="0" borderId="1" xfId="1" quotePrefix="1" applyNumberFormat="1" applyFont="1" applyBorder="1"/>
    <xf numFmtId="0" fontId="2" fillId="8" borderId="1" xfId="0" quotePrefix="1" applyFont="1" applyFill="1" applyBorder="1"/>
    <xf numFmtId="0" fontId="0" fillId="5" borderId="1" xfId="0" applyFill="1" applyBorder="1" applyAlignment="1">
      <alignment vertical="top" wrapText="1"/>
    </xf>
    <xf numFmtId="0" fontId="0" fillId="5" borderId="1" xfId="0" applyFill="1" applyBorder="1"/>
    <xf numFmtId="0" fontId="9" fillId="5" borderId="1" xfId="0" applyFont="1" applyFill="1" applyBorder="1" applyAlignment="1">
      <alignment wrapText="1"/>
    </xf>
    <xf numFmtId="0" fontId="0" fillId="5" borderId="1" xfId="0" applyFill="1" applyBorder="1" applyAlignment="1">
      <alignment wrapText="1"/>
    </xf>
    <xf numFmtId="1" fontId="2" fillId="4" borderId="3" xfId="0" applyNumberFormat="1" applyFont="1" applyFill="1" applyBorder="1" applyAlignment="1">
      <alignment horizontal="right"/>
    </xf>
    <xf numFmtId="2" fontId="2" fillId="4" borderId="3" xfId="0" applyNumberFormat="1" applyFont="1" applyFill="1" applyBorder="1" applyAlignment="1">
      <alignment horizontal="right"/>
    </xf>
    <xf numFmtId="0" fontId="15" fillId="2" borderId="6" xfId="0" applyFont="1" applyFill="1" applyBorder="1" applyAlignment="1">
      <alignment vertical="top"/>
    </xf>
    <xf numFmtId="0" fontId="10" fillId="0" borderId="0" xfId="0" applyFont="1" applyAlignment="1">
      <alignment vertical="top"/>
    </xf>
    <xf numFmtId="0" fontId="10" fillId="0" borderId="0" xfId="0" applyFont="1" applyAlignment="1">
      <alignment wrapText="1"/>
    </xf>
    <xf numFmtId="0" fontId="19" fillId="0" borderId="0" xfId="0" applyFont="1"/>
    <xf numFmtId="0" fontId="18" fillId="3" borderId="4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left" vertical="center"/>
    </xf>
    <xf numFmtId="0" fontId="4" fillId="0" borderId="0" xfId="0" applyFont="1" applyAlignment="1">
      <alignment vertical="top"/>
    </xf>
    <xf numFmtId="0" fontId="20" fillId="0" borderId="0" xfId="0" applyFont="1"/>
    <xf numFmtId="0" fontId="21" fillId="0" borderId="0" xfId="0" applyFont="1"/>
    <xf numFmtId="0" fontId="3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" fontId="5" fillId="0" borderId="3" xfId="0" applyNumberFormat="1" applyFont="1" applyBorder="1" applyAlignment="1">
      <alignment horizontal="right"/>
    </xf>
    <xf numFmtId="166" fontId="0" fillId="0" borderId="3" xfId="1" applyNumberFormat="1" applyFont="1" applyFill="1" applyBorder="1"/>
    <xf numFmtId="0" fontId="15" fillId="3" borderId="5" xfId="0" applyFont="1" applyFill="1" applyBorder="1" applyAlignment="1">
      <alignment horizontal="left" vertical="center"/>
    </xf>
    <xf numFmtId="0" fontId="2" fillId="0" borderId="16" xfId="0" applyFont="1" applyBorder="1" applyAlignment="1">
      <alignment vertical="top"/>
    </xf>
    <xf numFmtId="0" fontId="0" fillId="8" borderId="17" xfId="0" applyFill="1" applyBorder="1" applyAlignment="1">
      <alignment horizontal="left" vertical="top"/>
    </xf>
    <xf numFmtId="0" fontId="0" fillId="5" borderId="17" xfId="0" applyFill="1" applyBorder="1"/>
    <xf numFmtId="0" fontId="0" fillId="0" borderId="18" xfId="0" applyBorder="1"/>
    <xf numFmtId="0" fontId="18" fillId="3" borderId="19" xfId="0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center" vertical="center"/>
    </xf>
    <xf numFmtId="0" fontId="18" fillId="3" borderId="20" xfId="0" applyFont="1" applyFill="1" applyBorder="1" applyAlignment="1">
      <alignment horizontal="center" vertical="center"/>
    </xf>
    <xf numFmtId="166" fontId="0" fillId="0" borderId="22" xfId="1" applyNumberFormat="1" applyFont="1" applyBorder="1"/>
    <xf numFmtId="3" fontId="0" fillId="0" borderId="22" xfId="0" applyNumberFormat="1" applyBorder="1" applyAlignment="1">
      <alignment vertical="top"/>
    </xf>
    <xf numFmtId="0" fontId="0" fillId="0" borderId="22" xfId="0" applyBorder="1"/>
    <xf numFmtId="165" fontId="9" fillId="4" borderId="22" xfId="0" applyNumberFormat="1" applyFont="1" applyFill="1" applyBorder="1" applyAlignment="1">
      <alignment vertical="top"/>
    </xf>
    <xf numFmtId="2" fontId="0" fillId="0" borderId="22" xfId="0" applyNumberFormat="1" applyBorder="1" applyAlignment="1">
      <alignment vertical="top"/>
    </xf>
    <xf numFmtId="165" fontId="0" fillId="0" borderId="22" xfId="0" applyNumberFormat="1" applyBorder="1"/>
    <xf numFmtId="2" fontId="0" fillId="0" borderId="22" xfId="0" applyNumberFormat="1" applyBorder="1"/>
    <xf numFmtId="166" fontId="0" fillId="0" borderId="22" xfId="1" applyNumberFormat="1" applyFont="1" applyFill="1" applyBorder="1"/>
    <xf numFmtId="3" fontId="11" fillId="0" borderId="22" xfId="0" applyNumberFormat="1" applyFont="1" applyBorder="1"/>
    <xf numFmtId="3" fontId="0" fillId="0" borderId="22" xfId="0" applyNumberFormat="1" applyBorder="1"/>
    <xf numFmtId="1" fontId="0" fillId="0" borderId="22" xfId="0" applyNumberFormat="1" applyBorder="1"/>
    <xf numFmtId="43" fontId="0" fillId="0" borderId="22" xfId="1" applyFont="1" applyBorder="1"/>
    <xf numFmtId="166" fontId="9" fillId="0" borderId="26" xfId="1" applyNumberFormat="1" applyFont="1" applyBorder="1"/>
    <xf numFmtId="166" fontId="2" fillId="4" borderId="0" xfId="1" applyNumberFormat="1" applyFont="1" applyFill="1" applyBorder="1" applyAlignment="1">
      <alignment horizontal="right"/>
    </xf>
    <xf numFmtId="166" fontId="0" fillId="0" borderId="22" xfId="0" applyNumberFormat="1" applyBorder="1"/>
    <xf numFmtId="0" fontId="0" fillId="0" borderId="27" xfId="0" quotePrefix="1" applyBorder="1"/>
    <xf numFmtId="0" fontId="0" fillId="0" borderId="22" xfId="0" applyBorder="1" applyAlignment="1">
      <alignment vertical="top"/>
    </xf>
    <xf numFmtId="0" fontId="15" fillId="2" borderId="28" xfId="0" applyFont="1" applyFill="1" applyBorder="1" applyAlignment="1">
      <alignment vertical="top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0" fillId="0" borderId="22" xfId="0" quotePrefix="1" applyBorder="1"/>
    <xf numFmtId="164" fontId="0" fillId="0" borderId="22" xfId="0" applyNumberFormat="1" applyBorder="1"/>
    <xf numFmtId="0" fontId="15" fillId="2" borderId="28" xfId="0" applyFont="1" applyFill="1" applyBorder="1" applyAlignment="1">
      <alignment vertical="top" wrapText="1"/>
    </xf>
    <xf numFmtId="9" fontId="0" fillId="0" borderId="22" xfId="0" applyNumberFormat="1" applyBorder="1"/>
    <xf numFmtId="0" fontId="0" fillId="4" borderId="22" xfId="0" applyFill="1" applyBorder="1"/>
    <xf numFmtId="0" fontId="2" fillId="4" borderId="29" xfId="0" applyFont="1" applyFill="1" applyBorder="1" applyAlignment="1">
      <alignment horizontal="center" vertical="center" wrapText="1"/>
    </xf>
    <xf numFmtId="0" fontId="0" fillId="0" borderId="30" xfId="0" applyBorder="1" applyAlignment="1">
      <alignment vertical="center" wrapText="1"/>
    </xf>
    <xf numFmtId="0" fontId="0" fillId="0" borderId="30" xfId="0" applyBorder="1" applyAlignment="1">
      <alignment vertical="top" wrapText="1"/>
    </xf>
    <xf numFmtId="0" fontId="6" fillId="0" borderId="30" xfId="0" applyFont="1" applyBorder="1"/>
    <xf numFmtId="0" fontId="0" fillId="0" borderId="30" xfId="0" applyBorder="1"/>
    <xf numFmtId="0" fontId="2" fillId="4" borderId="30" xfId="0" applyFont="1" applyFill="1" applyBorder="1" applyAlignment="1">
      <alignment horizontal="right"/>
    </xf>
    <xf numFmtId="0" fontId="0" fillId="0" borderId="31" xfId="0" applyBorder="1"/>
    <xf numFmtId="0" fontId="18" fillId="3" borderId="35" xfId="0" applyFont="1" applyFill="1" applyBorder="1" applyAlignment="1">
      <alignment horizontal="center" vertical="center"/>
    </xf>
    <xf numFmtId="0" fontId="18" fillId="3" borderId="36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/>
    </xf>
    <xf numFmtId="166" fontId="2" fillId="0" borderId="21" xfId="1" applyNumberFormat="1" applyFont="1" applyBorder="1"/>
    <xf numFmtId="166" fontId="0" fillId="0" borderId="26" xfId="1" applyNumberFormat="1" applyFont="1" applyBorder="1"/>
    <xf numFmtId="3" fontId="2" fillId="0" borderId="21" xfId="0" applyNumberFormat="1" applyFont="1" applyBorder="1" applyAlignment="1">
      <alignment vertical="top"/>
    </xf>
    <xf numFmtId="3" fontId="0" fillId="0" borderId="26" xfId="0" applyNumberFormat="1" applyBorder="1" applyAlignment="1">
      <alignment vertical="top"/>
    </xf>
    <xf numFmtId="2" fontId="2" fillId="0" borderId="21" xfId="0" applyNumberFormat="1" applyFont="1" applyBorder="1"/>
    <xf numFmtId="0" fontId="0" fillId="0" borderId="26" xfId="0" applyBorder="1"/>
    <xf numFmtId="165" fontId="2" fillId="4" borderId="21" xfId="0" applyNumberFormat="1" applyFont="1" applyFill="1" applyBorder="1" applyAlignment="1">
      <alignment vertical="top"/>
    </xf>
    <xf numFmtId="165" fontId="0" fillId="4" borderId="26" xfId="0" applyNumberFormat="1" applyFill="1" applyBorder="1" applyAlignment="1">
      <alignment vertical="top"/>
    </xf>
    <xf numFmtId="2" fontId="2" fillId="4" borderId="21" xfId="0" applyNumberFormat="1" applyFont="1" applyFill="1" applyBorder="1" applyAlignment="1">
      <alignment vertical="top"/>
    </xf>
    <xf numFmtId="2" fontId="9" fillId="0" borderId="26" xfId="0" applyNumberFormat="1" applyFont="1" applyBorder="1" applyAlignment="1">
      <alignment vertical="top"/>
    </xf>
    <xf numFmtId="165" fontId="2" fillId="0" borderId="21" xfId="0" applyNumberFormat="1" applyFont="1" applyBorder="1"/>
    <xf numFmtId="165" fontId="0" fillId="0" borderId="26" xfId="0" applyNumberFormat="1" applyBorder="1"/>
    <xf numFmtId="2" fontId="9" fillId="0" borderId="26" xfId="0" applyNumberFormat="1" applyFont="1" applyBorder="1"/>
    <xf numFmtId="166" fontId="0" fillId="0" borderId="26" xfId="1" applyNumberFormat="1" applyFont="1" applyFill="1" applyBorder="1"/>
    <xf numFmtId="3" fontId="2" fillId="0" borderId="21" xfId="0" applyNumberFormat="1" applyFont="1" applyBorder="1"/>
    <xf numFmtId="3" fontId="0" fillId="0" borderId="26" xfId="0" applyNumberFormat="1" applyBorder="1"/>
    <xf numFmtId="1" fontId="2" fillId="0" borderId="21" xfId="0" applyNumberFormat="1" applyFont="1" applyBorder="1"/>
    <xf numFmtId="1" fontId="0" fillId="0" borderId="26" xfId="0" applyNumberFormat="1" applyBorder="1"/>
    <xf numFmtId="166" fontId="5" fillId="0" borderId="21" xfId="1" applyNumberFormat="1" applyFont="1" applyBorder="1"/>
    <xf numFmtId="1" fontId="5" fillId="0" borderId="21" xfId="0" applyNumberFormat="1" applyFont="1" applyBorder="1"/>
    <xf numFmtId="43" fontId="2" fillId="4" borderId="21" xfId="0" applyNumberFormat="1" applyFont="1" applyFill="1" applyBorder="1"/>
    <xf numFmtId="43" fontId="0" fillId="0" borderId="26" xfId="0" applyNumberFormat="1" applyBorder="1"/>
    <xf numFmtId="0" fontId="2" fillId="4" borderId="21" xfId="0" applyFont="1" applyFill="1" applyBorder="1"/>
    <xf numFmtId="1" fontId="2" fillId="4" borderId="21" xfId="0" applyNumberFormat="1" applyFont="1" applyFill="1" applyBorder="1"/>
    <xf numFmtId="0" fontId="2" fillId="0" borderId="21" xfId="0" applyFont="1" applyBorder="1"/>
    <xf numFmtId="166" fontId="0" fillId="0" borderId="21" xfId="0" applyNumberFormat="1" applyBorder="1"/>
    <xf numFmtId="166" fontId="0" fillId="0" borderId="26" xfId="0" applyNumberFormat="1" applyBorder="1"/>
    <xf numFmtId="166" fontId="2" fillId="4" borderId="21" xfId="1" applyNumberFormat="1" applyFont="1" applyFill="1" applyBorder="1" applyAlignment="1">
      <alignment horizontal="center"/>
    </xf>
    <xf numFmtId="0" fontId="2" fillId="8" borderId="21" xfId="0" quotePrefix="1" applyFont="1" applyFill="1" applyBorder="1"/>
    <xf numFmtId="0" fontId="0" fillId="4" borderId="27" xfId="0" quotePrefix="1" applyFill="1" applyBorder="1"/>
    <xf numFmtId="0" fontId="2" fillId="0" borderId="21" xfId="0" quotePrefix="1" applyFont="1" applyBorder="1"/>
    <xf numFmtId="0" fontId="2" fillId="0" borderId="22" xfId="0" quotePrefix="1" applyFont="1" applyBorder="1"/>
    <xf numFmtId="166" fontId="2" fillId="0" borderId="21" xfId="1" applyNumberFormat="1" applyFont="1" applyFill="1" applyBorder="1"/>
    <xf numFmtId="0" fontId="1" fillId="2" borderId="21" xfId="0" applyFont="1" applyFill="1" applyBorder="1" applyAlignment="1">
      <alignment horizontal="center"/>
    </xf>
    <xf numFmtId="0" fontId="0" fillId="0" borderId="21" xfId="0" quotePrefix="1" applyBorder="1"/>
    <xf numFmtId="164" fontId="2" fillId="0" borderId="21" xfId="0" applyNumberFormat="1" applyFont="1" applyBorder="1"/>
    <xf numFmtId="164" fontId="0" fillId="0" borderId="26" xfId="0" applyNumberFormat="1" applyBorder="1"/>
    <xf numFmtId="1" fontId="5" fillId="0" borderId="37" xfId="0" applyNumberFormat="1" applyFont="1" applyBorder="1" applyAlignment="1">
      <alignment horizontal="right"/>
    </xf>
    <xf numFmtId="164" fontId="2" fillId="4" borderId="21" xfId="0" applyNumberFormat="1" applyFont="1" applyFill="1" applyBorder="1"/>
    <xf numFmtId="164" fontId="9" fillId="0" borderId="26" xfId="0" applyNumberFormat="1" applyFont="1" applyBorder="1"/>
    <xf numFmtId="4" fontId="2" fillId="4" borderId="21" xfId="0" applyNumberFormat="1" applyFont="1" applyFill="1" applyBorder="1"/>
    <xf numFmtId="4" fontId="9" fillId="0" borderId="26" xfId="0" applyNumberFormat="1" applyFont="1" applyBorder="1"/>
    <xf numFmtId="3" fontId="2" fillId="4" borderId="21" xfId="0" applyNumberFormat="1" applyFont="1" applyFill="1" applyBorder="1"/>
    <xf numFmtId="164" fontId="5" fillId="4" borderId="21" xfId="0" applyNumberFormat="1" applyFont="1" applyFill="1" applyBorder="1"/>
    <xf numFmtId="164" fontId="9" fillId="4" borderId="26" xfId="0" applyNumberFormat="1" applyFont="1" applyFill="1" applyBorder="1"/>
    <xf numFmtId="165" fontId="5" fillId="4" borderId="21" xfId="0" applyNumberFormat="1" applyFont="1" applyFill="1" applyBorder="1"/>
    <xf numFmtId="165" fontId="9" fillId="0" borderId="26" xfId="0" applyNumberFormat="1" applyFont="1" applyBorder="1"/>
    <xf numFmtId="0" fontId="0" fillId="0" borderId="26" xfId="0" quotePrefix="1" applyBorder="1"/>
    <xf numFmtId="0" fontId="0" fillId="0" borderId="21" xfId="0" applyBorder="1"/>
    <xf numFmtId="0" fontId="5" fillId="4" borderId="21" xfId="0" applyFont="1" applyFill="1" applyBorder="1"/>
    <xf numFmtId="0" fontId="9" fillId="4" borderId="26" xfId="0" applyFont="1" applyFill="1" applyBorder="1"/>
    <xf numFmtId="0" fontId="0" fillId="0" borderId="29" xfId="0" applyBorder="1"/>
    <xf numFmtId="0" fontId="0" fillId="0" borderId="38" xfId="0" applyBorder="1"/>
    <xf numFmtId="3" fontId="11" fillId="0" borderId="27" xfId="0" applyNumberFormat="1" applyFont="1" applyBorder="1"/>
    <xf numFmtId="0" fontId="15" fillId="2" borderId="28" xfId="0" applyFont="1" applyFill="1" applyBorder="1"/>
    <xf numFmtId="0" fontId="2" fillId="0" borderId="39" xfId="0" applyFont="1" applyBorder="1" applyAlignment="1">
      <alignment horizontal="center" vertical="center" wrapText="1"/>
    </xf>
    <xf numFmtId="0" fontId="0" fillId="0" borderId="30" xfId="0" applyBorder="1" applyAlignment="1">
      <alignment wrapText="1"/>
    </xf>
    <xf numFmtId="0" fontId="9" fillId="0" borderId="30" xfId="0" applyFont="1" applyBorder="1"/>
    <xf numFmtId="0" fontId="0" fillId="0" borderId="30" xfId="0" quotePrefix="1" applyBorder="1"/>
    <xf numFmtId="0" fontId="2" fillId="0" borderId="2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8" fillId="6" borderId="32" xfId="0" applyFont="1" applyFill="1" applyBorder="1" applyAlignment="1">
      <alignment horizontal="center"/>
    </xf>
    <xf numFmtId="0" fontId="18" fillId="6" borderId="33" xfId="0" applyFont="1" applyFill="1" applyBorder="1" applyAlignment="1">
      <alignment horizontal="center"/>
    </xf>
    <xf numFmtId="0" fontId="18" fillId="6" borderId="34" xfId="0" applyFont="1" applyFill="1" applyBorder="1" applyAlignment="1">
      <alignment horizontal="center"/>
    </xf>
    <xf numFmtId="0" fontId="18" fillId="7" borderId="32" xfId="0" applyFont="1" applyFill="1" applyBorder="1" applyAlignment="1">
      <alignment horizontal="center"/>
    </xf>
    <xf numFmtId="0" fontId="18" fillId="7" borderId="33" xfId="0" applyFont="1" applyFill="1" applyBorder="1" applyAlignment="1">
      <alignment horizontal="center"/>
    </xf>
    <xf numFmtId="0" fontId="18" fillId="7" borderId="34" xfId="0" applyFont="1" applyFill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0" fillId="4" borderId="10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9966F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154781</xdr:colOff>
      <xdr:row>0</xdr:row>
      <xdr:rowOff>0</xdr:rowOff>
    </xdr:from>
    <xdr:to>
      <xdr:col>0</xdr:col>
      <xdr:colOff>735171</xdr:colOff>
      <xdr:row>2</xdr:row>
      <xdr:rowOff>67313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11A44C8A-FFDA-4A7E-9BFD-AA9EFE0858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737"/>
        <a:stretch/>
      </xdr:blipFill>
      <xdr:spPr>
        <a:xfrm>
          <a:off x="154781" y="0"/>
          <a:ext cx="578485" cy="6426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137584</xdr:colOff>
      <xdr:row>0</xdr:row>
      <xdr:rowOff>0</xdr:rowOff>
    </xdr:from>
    <xdr:to>
      <xdr:col>0</xdr:col>
      <xdr:colOff>706544</xdr:colOff>
      <xdr:row>2</xdr:row>
      <xdr:rowOff>103508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C6DAB7C7-8778-4FC3-AD60-3E0F101CDB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737"/>
        <a:stretch/>
      </xdr:blipFill>
      <xdr:spPr>
        <a:xfrm>
          <a:off x="137584" y="0"/>
          <a:ext cx="561340" cy="63500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Bleona REXHA" id="{8BDD7A4F-56A1-4C38-9B38-0261397021C1}" userId="S::bleona.rexha@saur.com::e8ac5bb1-3301-4094-afe9-f501381f5b4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59" dT="2024-04-05T14:04:26.64" personId="{8BDD7A4F-56A1-4C38-9B38-0261397021C1}" id="{351E3393-D86C-47BB-8ADB-1C90B0990369}">
    <text xml:space="preserve">14,75 sur Reporting21
</text>
  </threadedComment>
  <threadedComment ref="M60" dT="2024-04-05T14:06:34.88" personId="{8BDD7A4F-56A1-4C38-9B38-0261397021C1}" id="{39DD9829-3E5B-4D20-9962-6B230B499534}">
    <text>0,77 sur Reporting21</text>
  </threadedComment>
  <threadedComment ref="M62" dT="2024-04-05T14:07:36.58" personId="{8BDD7A4F-56A1-4C38-9B38-0261397021C1}" id="{F8A5F8B0-1786-4233-A55C-441DE638D34E}">
    <text>36,15</text>
  </threadedComment>
  <threadedComment ref="M67" dT="2024-04-05T14:13:18.60" personId="{8BDD7A4F-56A1-4C38-9B38-0261397021C1}" id="{557FE6C6-D713-4012-AAB6-B40730772E23}">
    <text>Affichage Reporting21: 
Group automatic consolidation: 39,72
Data reported at consolidated level : 40,00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M59" dT="2024-04-05T14:04:26.64" personId="{8BDD7A4F-56A1-4C38-9B38-0261397021C1}" id="{B639CAC7-7D9D-4D1B-AF21-A6842DA5D396}">
    <text xml:space="preserve">14,75 sur Reporting21
</text>
  </threadedComment>
  <threadedComment ref="M60" dT="2024-04-05T14:06:34.88" personId="{8BDD7A4F-56A1-4C38-9B38-0261397021C1}" id="{B86B8E42-36E4-4390-8501-65BDAEC1BEBB}">
    <text>0,77 sur Reporting21</text>
  </threadedComment>
  <threadedComment ref="M62" dT="2024-04-05T14:07:36.58" personId="{8BDD7A4F-56A1-4C38-9B38-0261397021C1}" id="{88539683-EE80-4BDD-8765-1F27294FC492}">
    <text>36,15</text>
  </threadedComment>
  <threadedComment ref="M67" dT="2024-04-05T14:13:18.60" personId="{8BDD7A4F-56A1-4C38-9B38-0261397021C1}" id="{3E45D04C-A151-42BD-BDA8-A2FC4FD3BA40}">
    <text>Affichage Reporting21: 
Group automatic consolidation: 39,72
Data reported at consolidated level : 40,00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8A01-6589-4B6B-9D19-95C505DA8FB1}">
  <sheetPr>
    <pageSetUpPr fitToPage="1"/>
  </sheetPr>
  <dimension ref="A1:S89"/>
  <sheetViews>
    <sheetView showGridLines="0" tabSelected="1" zoomScale="80" zoomScaleNormal="80" workbookViewId="0">
      <selection activeCell="D7" sqref="D7"/>
    </sheetView>
  </sheetViews>
  <sheetFormatPr defaultColWidth="11.42578125" defaultRowHeight="14.45" outlineLevelRow="1"/>
  <cols>
    <col min="1" max="1" width="12.5703125" customWidth="1"/>
    <col min="2" max="2" width="22.7109375" style="1" customWidth="1"/>
    <col min="3" max="3" width="22.42578125" style="44" customWidth="1"/>
    <col min="4" max="4" width="94.140625" style="44" customWidth="1"/>
    <col min="5" max="5" width="13.7109375" customWidth="1"/>
    <col min="6" max="6" width="14.42578125" bestFit="1" customWidth="1"/>
    <col min="7" max="7" width="10.140625" style="68" bestFit="1" customWidth="1"/>
    <col min="8" max="8" width="10.5703125" bestFit="1" customWidth="1"/>
    <col min="9" max="9" width="10.140625" bestFit="1" customWidth="1" collapsed="1"/>
    <col min="10" max="10" width="5" customWidth="1"/>
    <col min="11" max="11" width="10.140625" bestFit="1" customWidth="1"/>
    <col min="12" max="12" width="11.5703125" bestFit="1" customWidth="1"/>
    <col min="13" max="13" width="10.140625" bestFit="1" customWidth="1"/>
    <col min="15" max="15" width="66.28515625" customWidth="1"/>
  </cols>
  <sheetData>
    <row r="1" spans="1:15" ht="24" thickBot="1">
      <c r="B1" s="105" t="s">
        <v>0</v>
      </c>
      <c r="C1" s="97"/>
      <c r="K1" s="1"/>
      <c r="L1" s="1"/>
    </row>
    <row r="2" spans="1:15" ht="21.6" thickBot="1">
      <c r="B2" s="96" t="s">
        <v>1</v>
      </c>
      <c r="C2" s="97"/>
      <c r="D2" s="97"/>
      <c r="E2" s="22"/>
      <c r="F2" s="22"/>
      <c r="G2" s="238" t="s">
        <v>2</v>
      </c>
      <c r="H2" s="239"/>
      <c r="I2" s="240"/>
      <c r="J2" s="98"/>
      <c r="K2" s="241" t="s">
        <v>3</v>
      </c>
      <c r="L2" s="242"/>
      <c r="M2" s="243"/>
      <c r="O2" s="111" t="s">
        <v>4</v>
      </c>
    </row>
    <row r="3" spans="1:15" s="12" customFormat="1" ht="21">
      <c r="B3" s="99" t="s">
        <v>5</v>
      </c>
      <c r="C3" s="100" t="s">
        <v>6</v>
      </c>
      <c r="D3" s="100" t="s">
        <v>7</v>
      </c>
      <c r="E3" s="101" t="s">
        <v>8</v>
      </c>
      <c r="F3" s="102" t="s">
        <v>9</v>
      </c>
      <c r="G3" s="115">
        <v>2024</v>
      </c>
      <c r="H3" s="116">
        <v>2023</v>
      </c>
      <c r="I3" s="117">
        <v>2022</v>
      </c>
      <c r="J3" s="98"/>
      <c r="K3" s="154">
        <v>2024</v>
      </c>
      <c r="L3" s="155">
        <v>2023</v>
      </c>
      <c r="M3" s="117">
        <v>2022</v>
      </c>
      <c r="O3" s="112" t="s">
        <v>10</v>
      </c>
    </row>
    <row r="4" spans="1:15" ht="18">
      <c r="B4" s="95" t="s">
        <v>11</v>
      </c>
      <c r="C4" s="45"/>
      <c r="D4" s="45"/>
      <c r="E4" s="7"/>
      <c r="F4" s="7"/>
      <c r="G4" s="69"/>
      <c r="H4" s="8"/>
      <c r="I4" s="9"/>
      <c r="K4" s="156"/>
      <c r="L4" s="140"/>
      <c r="M4" s="9"/>
      <c r="O4" s="113" t="s">
        <v>12</v>
      </c>
    </row>
    <row r="5" spans="1:15" s="5" customFormat="1" ht="15" outlineLevel="1" thickBot="1">
      <c r="A5" s="11"/>
      <c r="B5" s="244" t="s">
        <v>13</v>
      </c>
      <c r="C5" s="222" t="s">
        <v>14</v>
      </c>
      <c r="D5" s="4" t="s">
        <v>15</v>
      </c>
      <c r="E5" s="6" t="s">
        <v>16</v>
      </c>
      <c r="F5" s="6" t="s">
        <v>3</v>
      </c>
      <c r="G5" s="70">
        <v>1342</v>
      </c>
      <c r="H5" s="17">
        <v>1375</v>
      </c>
      <c r="I5" s="118">
        <v>1558</v>
      </c>
      <c r="J5" s="27"/>
      <c r="K5" s="157">
        <v>1511</v>
      </c>
      <c r="L5" s="17">
        <v>1503</v>
      </c>
      <c r="M5" s="158">
        <v>1627</v>
      </c>
      <c r="O5" s="114" t="s">
        <v>17</v>
      </c>
    </row>
    <row r="6" spans="1:15" s="5" customFormat="1" outlineLevel="1">
      <c r="A6" s="11"/>
      <c r="B6" s="244"/>
      <c r="C6" s="224"/>
      <c r="D6" s="4" t="s">
        <v>18</v>
      </c>
      <c r="E6" s="6" t="s">
        <v>19</v>
      </c>
      <c r="F6" s="6" t="s">
        <v>3</v>
      </c>
      <c r="G6" s="71">
        <v>198464</v>
      </c>
      <c r="H6" s="23">
        <v>201994.74</v>
      </c>
      <c r="I6" s="119">
        <v>197730</v>
      </c>
      <c r="J6" s="24"/>
      <c r="K6" s="159">
        <v>207457</v>
      </c>
      <c r="L6" s="23">
        <v>211161.13</v>
      </c>
      <c r="M6" s="160">
        <v>208746.95</v>
      </c>
    </row>
    <row r="7" spans="1:15" s="5" customFormat="1" outlineLevel="1">
      <c r="A7" s="11"/>
      <c r="B7" s="244"/>
      <c r="C7" s="223"/>
      <c r="D7" s="4" t="s">
        <v>20</v>
      </c>
      <c r="E7" s="6" t="s">
        <v>21</v>
      </c>
      <c r="F7" s="6" t="s">
        <v>3</v>
      </c>
      <c r="G7" s="70">
        <v>660.58</v>
      </c>
      <c r="H7" s="2">
        <v>652.58000000000004</v>
      </c>
      <c r="I7" s="120">
        <v>626.5</v>
      </c>
      <c r="J7"/>
      <c r="K7" s="161">
        <v>730.54</v>
      </c>
      <c r="L7" s="2">
        <v>721.41</v>
      </c>
      <c r="M7" s="162">
        <v>724.46</v>
      </c>
    </row>
    <row r="8" spans="1:15" s="50" customFormat="1" outlineLevel="1">
      <c r="A8" s="46"/>
      <c r="B8" s="244"/>
      <c r="C8" s="219" t="s">
        <v>22</v>
      </c>
      <c r="D8" s="47" t="s">
        <v>23</v>
      </c>
      <c r="E8" s="48" t="s">
        <v>21</v>
      </c>
      <c r="F8" s="48" t="s">
        <v>3</v>
      </c>
      <c r="G8" s="70">
        <v>650.04999999999995</v>
      </c>
      <c r="H8" s="59">
        <v>686.2</v>
      </c>
      <c r="I8" s="121">
        <v>683.3</v>
      </c>
      <c r="J8" s="60"/>
      <c r="K8" s="163">
        <v>717.83</v>
      </c>
      <c r="L8" s="52">
        <v>750.46</v>
      </c>
      <c r="M8" s="164">
        <v>762.93</v>
      </c>
    </row>
    <row r="9" spans="1:15" s="50" customFormat="1" outlineLevel="1">
      <c r="A9" s="46"/>
      <c r="B9" s="244"/>
      <c r="C9" s="220"/>
      <c r="D9" s="89" t="s">
        <v>24</v>
      </c>
      <c r="E9" s="48" t="s">
        <v>25</v>
      </c>
      <c r="F9" s="48" t="s">
        <v>3</v>
      </c>
      <c r="G9" s="70">
        <v>173.56</v>
      </c>
      <c r="H9" s="51">
        <v>176.94</v>
      </c>
      <c r="I9" s="122">
        <v>177.32</v>
      </c>
      <c r="J9" s="49"/>
      <c r="K9" s="165">
        <v>174.69</v>
      </c>
      <c r="L9" s="86">
        <v>177.19</v>
      </c>
      <c r="M9" s="166">
        <v>177.81</v>
      </c>
    </row>
    <row r="10" spans="1:15" outlineLevel="1">
      <c r="A10" s="11"/>
      <c r="B10" s="244"/>
      <c r="C10" s="220"/>
      <c r="D10" s="92" t="s">
        <v>26</v>
      </c>
      <c r="E10" s="2" t="s">
        <v>27</v>
      </c>
      <c r="F10" s="6" t="s">
        <v>3</v>
      </c>
      <c r="G10" s="72">
        <v>78.989999999999995</v>
      </c>
      <c r="H10" s="16">
        <v>79</v>
      </c>
      <c r="I10" s="123">
        <v>79.12</v>
      </c>
      <c r="J10" s="25"/>
      <c r="K10" s="167">
        <v>78.819999999999993</v>
      </c>
      <c r="L10" s="16">
        <v>79</v>
      </c>
      <c r="M10" s="168">
        <v>79.260000000000005</v>
      </c>
    </row>
    <row r="11" spans="1:15" outlineLevel="1">
      <c r="A11" s="11"/>
      <c r="B11" s="244"/>
      <c r="C11" s="221"/>
      <c r="D11" s="3" t="s">
        <v>28</v>
      </c>
      <c r="E11" s="2" t="s">
        <v>29</v>
      </c>
      <c r="F11" s="6" t="s">
        <v>3</v>
      </c>
      <c r="G11" s="72">
        <v>2.1800000000000002</v>
      </c>
      <c r="H11" s="21">
        <v>2.1827000000000001</v>
      </c>
      <c r="I11" s="124">
        <v>2.23</v>
      </c>
      <c r="J11" s="26"/>
      <c r="K11" s="161">
        <v>2.3199999999999998</v>
      </c>
      <c r="L11" s="21">
        <v>2.33</v>
      </c>
      <c r="M11" s="169">
        <v>2.4500000000000002</v>
      </c>
    </row>
    <row r="12" spans="1:15" outlineLevel="1">
      <c r="A12" s="11"/>
      <c r="B12" s="244"/>
      <c r="C12" s="222" t="s">
        <v>30</v>
      </c>
      <c r="D12" s="3" t="s">
        <v>31</v>
      </c>
      <c r="E12" s="2" t="s">
        <v>27</v>
      </c>
      <c r="F12" s="6" t="s">
        <v>3</v>
      </c>
      <c r="G12" s="72">
        <v>99.2</v>
      </c>
      <c r="H12" s="16">
        <v>99.09</v>
      </c>
      <c r="I12" s="123">
        <v>98.59</v>
      </c>
      <c r="K12" s="167">
        <v>98.87</v>
      </c>
      <c r="L12" s="16">
        <v>99.32</v>
      </c>
      <c r="M12" s="168">
        <v>98.16</v>
      </c>
    </row>
    <row r="13" spans="1:15" outlineLevel="1">
      <c r="A13" s="11"/>
      <c r="B13" s="244"/>
      <c r="C13" s="223"/>
      <c r="D13" s="3" t="s">
        <v>32</v>
      </c>
      <c r="E13" s="2" t="s">
        <v>27</v>
      </c>
      <c r="F13" s="6" t="s">
        <v>3</v>
      </c>
      <c r="G13" s="72">
        <v>94.7</v>
      </c>
      <c r="H13" s="16">
        <v>94.3</v>
      </c>
      <c r="I13" s="123">
        <v>94.12</v>
      </c>
      <c r="K13" s="167">
        <v>98.63</v>
      </c>
      <c r="L13" s="16">
        <v>98.01</v>
      </c>
      <c r="M13" s="168">
        <v>95.39</v>
      </c>
    </row>
    <row r="14" spans="1:15" outlineLevel="1">
      <c r="A14" s="11"/>
      <c r="B14" s="233" t="s">
        <v>33</v>
      </c>
      <c r="C14" s="222" t="s">
        <v>14</v>
      </c>
      <c r="D14" s="3" t="s">
        <v>34</v>
      </c>
      <c r="E14" s="6" t="s">
        <v>16</v>
      </c>
      <c r="F14" s="6" t="s">
        <v>3</v>
      </c>
      <c r="G14" s="73">
        <v>2370</v>
      </c>
      <c r="H14" s="17">
        <v>2428</v>
      </c>
      <c r="I14" s="125">
        <v>2423</v>
      </c>
      <c r="J14" s="27"/>
      <c r="K14" s="157">
        <v>2599</v>
      </c>
      <c r="L14" s="17">
        <v>2506</v>
      </c>
      <c r="M14" s="170">
        <v>2499</v>
      </c>
    </row>
    <row r="15" spans="1:15" outlineLevel="1">
      <c r="A15" s="11"/>
      <c r="B15" s="233"/>
      <c r="C15" s="223"/>
      <c r="D15" s="3" t="s">
        <v>35</v>
      </c>
      <c r="E15" s="2" t="s">
        <v>36</v>
      </c>
      <c r="F15" s="6" t="s">
        <v>3</v>
      </c>
      <c r="G15" s="73">
        <v>57316</v>
      </c>
      <c r="H15" s="40">
        <v>57994.47</v>
      </c>
      <c r="I15" s="126">
        <v>55619</v>
      </c>
      <c r="K15" s="171">
        <v>61277</v>
      </c>
      <c r="L15" s="14">
        <v>61785.77</v>
      </c>
      <c r="M15" s="172">
        <v>61133.599999999999</v>
      </c>
    </row>
    <row r="16" spans="1:15" outlineLevel="1">
      <c r="A16" s="11"/>
      <c r="B16" s="233"/>
      <c r="C16" s="235" t="s">
        <v>37</v>
      </c>
      <c r="D16" s="3" t="s">
        <v>38</v>
      </c>
      <c r="E16" s="2" t="s">
        <v>21</v>
      </c>
      <c r="F16" s="6" t="s">
        <v>3</v>
      </c>
      <c r="G16" s="72">
        <v>402</v>
      </c>
      <c r="H16" s="18">
        <v>354.50920000000002</v>
      </c>
      <c r="I16" s="120">
        <v>327</v>
      </c>
      <c r="K16" s="173">
        <v>662.23</v>
      </c>
      <c r="L16" s="18">
        <v>586.822</v>
      </c>
      <c r="M16" s="174">
        <v>558.32000000000005</v>
      </c>
    </row>
    <row r="17" spans="1:13" outlineLevel="1">
      <c r="A17" s="11"/>
      <c r="B17" s="233"/>
      <c r="C17" s="236"/>
      <c r="D17" s="3" t="s">
        <v>39</v>
      </c>
      <c r="E17" s="2" t="s">
        <v>27</v>
      </c>
      <c r="F17" s="6" t="s">
        <v>3</v>
      </c>
      <c r="G17" s="72">
        <v>94.64</v>
      </c>
      <c r="H17" s="16">
        <v>95.36</v>
      </c>
      <c r="I17" s="123">
        <v>95.21</v>
      </c>
      <c r="K17" s="167">
        <v>93.51</v>
      </c>
      <c r="L17" s="16">
        <v>93.95</v>
      </c>
      <c r="M17" s="162">
        <v>94.3</v>
      </c>
    </row>
    <row r="18" spans="1:13" outlineLevel="1">
      <c r="A18" s="11"/>
      <c r="B18" s="233"/>
      <c r="C18" s="236"/>
      <c r="D18" s="3" t="s">
        <v>40</v>
      </c>
      <c r="E18" s="2" t="s">
        <v>27</v>
      </c>
      <c r="F18" s="6" t="s">
        <v>3</v>
      </c>
      <c r="G18" s="72">
        <v>98.02</v>
      </c>
      <c r="H18" s="16">
        <v>98.39</v>
      </c>
      <c r="I18" s="123">
        <v>98.25</v>
      </c>
      <c r="K18" s="167">
        <v>97.16</v>
      </c>
      <c r="L18" s="16">
        <v>97.73</v>
      </c>
      <c r="M18" s="162">
        <v>100</v>
      </c>
    </row>
    <row r="19" spans="1:13" outlineLevel="1">
      <c r="A19" s="11"/>
      <c r="B19" s="233"/>
      <c r="C19" s="236"/>
      <c r="D19" s="3" t="s">
        <v>41</v>
      </c>
      <c r="E19" s="2" t="s">
        <v>27</v>
      </c>
      <c r="F19" s="6" t="s">
        <v>3</v>
      </c>
      <c r="G19" s="72">
        <v>90.05</v>
      </c>
      <c r="H19" s="16">
        <v>90.45</v>
      </c>
      <c r="I19" s="123">
        <v>89.71</v>
      </c>
      <c r="K19" s="167">
        <v>83.5</v>
      </c>
      <c r="L19" s="16">
        <v>84.38</v>
      </c>
      <c r="M19" s="168">
        <v>86.09</v>
      </c>
    </row>
    <row r="20" spans="1:13" outlineLevel="1">
      <c r="A20" s="11"/>
      <c r="B20" s="233"/>
      <c r="C20" s="237"/>
      <c r="D20" s="3" t="s">
        <v>42</v>
      </c>
      <c r="E20" s="2" t="s">
        <v>27</v>
      </c>
      <c r="F20" s="6" t="s">
        <v>3</v>
      </c>
      <c r="G20" s="72">
        <v>79.599999999999994</v>
      </c>
      <c r="H20" s="16">
        <v>82.82</v>
      </c>
      <c r="I20" s="123">
        <v>85.19</v>
      </c>
      <c r="K20" s="167">
        <v>77.569999999999993</v>
      </c>
      <c r="L20" s="16">
        <v>80.37</v>
      </c>
      <c r="M20" s="168">
        <v>84.06</v>
      </c>
    </row>
    <row r="21" spans="1:13" outlineLevel="1">
      <c r="A21" s="11"/>
      <c r="B21" s="233"/>
      <c r="C21" s="222" t="s">
        <v>43</v>
      </c>
      <c r="D21" s="3" t="s">
        <v>44</v>
      </c>
      <c r="E21" s="2" t="s">
        <v>45</v>
      </c>
      <c r="F21" s="6" t="s">
        <v>3</v>
      </c>
      <c r="G21" s="73">
        <v>82683</v>
      </c>
      <c r="H21" s="14">
        <v>81325</v>
      </c>
      <c r="I21" s="127">
        <v>86396.5</v>
      </c>
      <c r="K21" s="175">
        <v>131337</v>
      </c>
      <c r="L21" s="17">
        <v>127146</v>
      </c>
      <c r="M21" s="158">
        <v>153799.14000000001</v>
      </c>
    </row>
    <row r="22" spans="1:13" outlineLevel="1">
      <c r="A22" s="11"/>
      <c r="B22" s="233"/>
      <c r="C22" s="224"/>
      <c r="D22" s="92" t="s">
        <v>46</v>
      </c>
      <c r="E22" s="2" t="s">
        <v>27</v>
      </c>
      <c r="F22" s="6" t="s">
        <v>3</v>
      </c>
      <c r="G22" s="72">
        <v>97</v>
      </c>
      <c r="H22" s="18">
        <v>97.2</v>
      </c>
      <c r="I22" s="128">
        <v>96.63</v>
      </c>
      <c r="J22" s="28"/>
      <c r="K22" s="176">
        <v>93.87</v>
      </c>
      <c r="L22" s="18">
        <v>98.21</v>
      </c>
      <c r="M22" s="174">
        <v>98.11</v>
      </c>
    </row>
    <row r="23" spans="1:13" outlineLevel="1">
      <c r="A23" s="11"/>
      <c r="B23" s="233"/>
      <c r="C23" s="224"/>
      <c r="D23" s="3" t="s">
        <v>47</v>
      </c>
      <c r="E23" s="2" t="s">
        <v>27</v>
      </c>
      <c r="F23" s="6" t="s">
        <v>3</v>
      </c>
      <c r="G23" s="72">
        <v>45</v>
      </c>
      <c r="H23" s="18">
        <v>40.19</v>
      </c>
      <c r="I23" s="128">
        <v>39.35</v>
      </c>
      <c r="J23" s="28"/>
      <c r="K23" s="176">
        <v>40.270000000000003</v>
      </c>
      <c r="L23" s="18">
        <v>43.8</v>
      </c>
      <c r="M23" s="174">
        <v>35.869999999999997</v>
      </c>
    </row>
    <row r="24" spans="1:13" outlineLevel="1">
      <c r="A24" s="11"/>
      <c r="B24" s="234"/>
      <c r="C24" s="223"/>
      <c r="D24" s="3" t="s">
        <v>48</v>
      </c>
      <c r="E24" s="2" t="s">
        <v>27</v>
      </c>
      <c r="F24" s="6" t="s">
        <v>3</v>
      </c>
      <c r="G24" s="72">
        <v>47</v>
      </c>
      <c r="H24" s="18">
        <v>50.04</v>
      </c>
      <c r="I24" s="128">
        <v>46.47</v>
      </c>
      <c r="J24" s="28"/>
      <c r="K24" s="176">
        <v>42.45</v>
      </c>
      <c r="L24" s="18">
        <v>36.57</v>
      </c>
      <c r="M24" s="174">
        <v>35.19</v>
      </c>
    </row>
    <row r="25" spans="1:13" outlineLevel="1">
      <c r="A25" s="11"/>
      <c r="B25" s="225" t="s">
        <v>49</v>
      </c>
      <c r="C25" s="222"/>
      <c r="D25" s="92" t="s">
        <v>50</v>
      </c>
      <c r="E25" s="2" t="s">
        <v>51</v>
      </c>
      <c r="F25" s="6" t="s">
        <v>3</v>
      </c>
      <c r="G25" s="72">
        <v>174.97</v>
      </c>
      <c r="H25" s="61">
        <v>173.85400000000001</v>
      </c>
      <c r="I25" s="129">
        <v>149.93</v>
      </c>
      <c r="J25" s="62"/>
      <c r="K25" s="177">
        <v>220.46</v>
      </c>
      <c r="L25" s="63">
        <v>211.309</v>
      </c>
      <c r="M25" s="178">
        <v>186.65536</v>
      </c>
    </row>
    <row r="26" spans="1:13" outlineLevel="1">
      <c r="A26" s="11"/>
      <c r="B26" s="226"/>
      <c r="C26" s="224"/>
      <c r="D26" s="92" t="s">
        <v>52</v>
      </c>
      <c r="E26" s="2" t="s">
        <v>53</v>
      </c>
      <c r="F26" s="6" t="s">
        <v>3</v>
      </c>
      <c r="G26" s="73">
        <v>899108.8</v>
      </c>
      <c r="H26" s="17">
        <v>918252</v>
      </c>
      <c r="I26" s="118">
        <v>949394.18</v>
      </c>
      <c r="K26" s="171">
        <v>1139470</v>
      </c>
      <c r="L26" s="14">
        <v>1151705</v>
      </c>
      <c r="M26" s="172">
        <v>1228649.1599999999</v>
      </c>
    </row>
    <row r="27" spans="1:13" outlineLevel="1">
      <c r="A27" s="11"/>
      <c r="B27" s="226"/>
      <c r="C27" s="224"/>
      <c r="D27" s="91" t="s">
        <v>54</v>
      </c>
      <c r="E27" s="2" t="s">
        <v>27</v>
      </c>
      <c r="F27" s="20" t="s">
        <v>3</v>
      </c>
      <c r="G27" s="72">
        <v>100</v>
      </c>
      <c r="H27" s="54">
        <v>100</v>
      </c>
      <c r="I27" s="128">
        <v>25.16</v>
      </c>
      <c r="K27" s="179">
        <v>100</v>
      </c>
      <c r="L27" s="19">
        <v>100</v>
      </c>
      <c r="M27" s="174">
        <v>36.6</v>
      </c>
    </row>
    <row r="28" spans="1:13" outlineLevel="1">
      <c r="A28" s="11"/>
      <c r="B28" s="226"/>
      <c r="C28" s="224"/>
      <c r="D28" s="92" t="s">
        <v>55</v>
      </c>
      <c r="E28" s="2" t="s">
        <v>56</v>
      </c>
      <c r="F28" s="20" t="s">
        <v>3</v>
      </c>
      <c r="G28" s="72">
        <v>40</v>
      </c>
      <c r="H28" s="19">
        <v>40</v>
      </c>
      <c r="I28" s="120">
        <v>40</v>
      </c>
      <c r="K28" s="180">
        <v>140</v>
      </c>
      <c r="L28" s="54">
        <v>137.94999999999999</v>
      </c>
      <c r="M28" s="162">
        <v>40</v>
      </c>
    </row>
    <row r="29" spans="1:13" outlineLevel="1">
      <c r="A29" s="11"/>
      <c r="B29" s="226"/>
      <c r="C29" s="224"/>
      <c r="D29" s="92" t="s">
        <v>57</v>
      </c>
      <c r="E29" s="2" t="s">
        <v>53</v>
      </c>
      <c r="F29" s="20" t="s">
        <v>3</v>
      </c>
      <c r="G29" s="74">
        <v>4406.05</v>
      </c>
      <c r="H29" s="58">
        <v>2034</v>
      </c>
      <c r="I29" s="120" t="s">
        <v>58</v>
      </c>
      <c r="K29" s="157">
        <v>5745.3</v>
      </c>
      <c r="L29" s="18" t="s">
        <v>58</v>
      </c>
      <c r="M29" s="128" t="s">
        <v>58</v>
      </c>
    </row>
    <row r="30" spans="1:13" outlineLevel="1">
      <c r="A30" s="11"/>
      <c r="B30" s="226"/>
      <c r="C30" s="224"/>
      <c r="D30" s="3" t="s">
        <v>59</v>
      </c>
      <c r="E30" s="2" t="s">
        <v>60</v>
      </c>
      <c r="F30" s="6" t="s">
        <v>3</v>
      </c>
      <c r="G30" s="75">
        <v>0.58709999999999996</v>
      </c>
      <c r="H30" s="21">
        <v>0.64229999999999998</v>
      </c>
      <c r="I30" s="120">
        <v>0.63</v>
      </c>
      <c r="K30" s="161">
        <v>0.6915</v>
      </c>
      <c r="L30" s="21">
        <v>0.75529999999999997</v>
      </c>
      <c r="M30" s="162">
        <v>0.72</v>
      </c>
    </row>
    <row r="31" spans="1:13" outlineLevel="1">
      <c r="A31" s="11"/>
      <c r="B31" s="226"/>
      <c r="C31" s="224"/>
      <c r="D31" s="4" t="s">
        <v>61</v>
      </c>
      <c r="E31" s="2" t="s">
        <v>62</v>
      </c>
      <c r="F31" s="6" t="s">
        <v>3</v>
      </c>
      <c r="G31" s="72">
        <v>1.32</v>
      </c>
      <c r="H31" s="2">
        <v>1.27</v>
      </c>
      <c r="I31" s="120">
        <v>1.31</v>
      </c>
      <c r="K31" s="181">
        <v>1.19</v>
      </c>
      <c r="L31" s="2">
        <v>1.1200000000000001</v>
      </c>
      <c r="M31" s="162">
        <v>1.03</v>
      </c>
    </row>
    <row r="32" spans="1:13" outlineLevel="1">
      <c r="A32" s="11"/>
      <c r="B32" s="227"/>
      <c r="C32" s="223"/>
      <c r="D32" s="53" t="s">
        <v>63</v>
      </c>
      <c r="E32" s="2" t="s">
        <v>64</v>
      </c>
      <c r="F32" s="6" t="s">
        <v>2</v>
      </c>
      <c r="G32" s="73">
        <v>255598</v>
      </c>
      <c r="H32" s="29">
        <v>166147</v>
      </c>
      <c r="I32" s="130">
        <v>108051.66</v>
      </c>
      <c r="K32" s="181" t="s">
        <v>58</v>
      </c>
      <c r="L32" s="2" t="s">
        <v>58</v>
      </c>
      <c r="M32" s="120" t="s">
        <v>58</v>
      </c>
    </row>
    <row r="33" spans="1:13" outlineLevel="1">
      <c r="A33" s="11"/>
      <c r="B33" s="230" t="s">
        <v>65</v>
      </c>
      <c r="C33" s="222"/>
      <c r="D33" s="92" t="s">
        <v>66</v>
      </c>
      <c r="E33" s="2" t="s">
        <v>67</v>
      </c>
      <c r="F33" s="6" t="s">
        <v>3</v>
      </c>
      <c r="G33" s="131">
        <v>50370.894</v>
      </c>
      <c r="H33" s="30">
        <v>50362</v>
      </c>
      <c r="I33" s="132">
        <v>44099.580029999997</v>
      </c>
      <c r="J33" s="31"/>
      <c r="K33" s="182">
        <v>63502.597580000001</v>
      </c>
      <c r="L33" s="30">
        <v>61502.63</v>
      </c>
      <c r="M33" s="183">
        <v>56200.521829999998</v>
      </c>
    </row>
    <row r="34" spans="1:13" outlineLevel="1">
      <c r="A34" s="11"/>
      <c r="B34" s="231"/>
      <c r="C34" s="224"/>
      <c r="D34" s="3" t="s">
        <v>68</v>
      </c>
      <c r="E34" s="2" t="s">
        <v>67</v>
      </c>
      <c r="F34" s="6" t="s">
        <v>3</v>
      </c>
      <c r="G34" s="73">
        <v>81848.902000000002</v>
      </c>
      <c r="H34" s="87">
        <v>77392</v>
      </c>
      <c r="I34" s="133" t="s">
        <v>58</v>
      </c>
      <c r="J34" s="31"/>
      <c r="K34" s="184">
        <v>124807.73299999999</v>
      </c>
      <c r="L34" s="87">
        <v>119014</v>
      </c>
      <c r="M34" s="133" t="s">
        <v>58</v>
      </c>
    </row>
    <row r="35" spans="1:13" outlineLevel="1">
      <c r="A35" s="11"/>
      <c r="B35" s="231"/>
      <c r="C35" s="224"/>
      <c r="D35" s="92" t="s">
        <v>69</v>
      </c>
      <c r="E35" s="2" t="s">
        <v>67</v>
      </c>
      <c r="F35" s="6" t="s">
        <v>3</v>
      </c>
      <c r="G35" s="72">
        <v>0</v>
      </c>
      <c r="H35" s="42">
        <v>0</v>
      </c>
      <c r="I35" s="127">
        <v>29866.322609999999</v>
      </c>
      <c r="J35" s="24"/>
      <c r="K35" s="171">
        <v>0</v>
      </c>
      <c r="L35" s="14">
        <v>0</v>
      </c>
      <c r="M35" s="172">
        <v>47258.043339999997</v>
      </c>
    </row>
    <row r="36" spans="1:13" outlineLevel="1">
      <c r="A36" s="11"/>
      <c r="B36" s="231"/>
      <c r="C36" s="224"/>
      <c r="D36" s="92" t="s">
        <v>70</v>
      </c>
      <c r="E36" s="2" t="s">
        <v>71</v>
      </c>
      <c r="F36" s="6" t="s">
        <v>3</v>
      </c>
      <c r="G36" s="2" t="s">
        <v>58</v>
      </c>
      <c r="H36" s="2" t="s">
        <v>58</v>
      </c>
      <c r="I36" s="120" t="s">
        <v>58</v>
      </c>
      <c r="K36" s="167">
        <v>38.39</v>
      </c>
      <c r="L36" s="16">
        <v>74.91</v>
      </c>
      <c r="M36" s="162">
        <v>114.3</v>
      </c>
    </row>
    <row r="37" spans="1:13" ht="16.149999999999999" outlineLevel="1">
      <c r="A37" s="11"/>
      <c r="B37" s="231"/>
      <c r="C37" s="224"/>
      <c r="D37" s="3" t="s">
        <v>72</v>
      </c>
      <c r="E37" s="2" t="s">
        <v>73</v>
      </c>
      <c r="F37" s="6" t="s">
        <v>3</v>
      </c>
      <c r="G37" s="88" t="s">
        <v>74</v>
      </c>
      <c r="H37" s="58">
        <v>363324</v>
      </c>
      <c r="I37" s="120" t="s">
        <v>58</v>
      </c>
      <c r="K37" s="185" t="s">
        <v>74</v>
      </c>
      <c r="L37" s="67">
        <v>508911</v>
      </c>
      <c r="M37" s="186" t="s">
        <v>58</v>
      </c>
    </row>
    <row r="38" spans="1:13" outlineLevel="1">
      <c r="A38" s="11"/>
      <c r="B38" s="232"/>
      <c r="C38" s="223"/>
      <c r="D38" s="3" t="s">
        <v>75</v>
      </c>
      <c r="E38" s="19" t="s">
        <v>16</v>
      </c>
      <c r="F38" s="6" t="s">
        <v>3</v>
      </c>
      <c r="G38" s="6">
        <v>13</v>
      </c>
      <c r="H38" s="6" t="s">
        <v>58</v>
      </c>
      <c r="I38" s="134" t="s">
        <v>58</v>
      </c>
      <c r="J38" s="24"/>
      <c r="K38" s="187">
        <v>26</v>
      </c>
      <c r="L38" s="66" t="s">
        <v>58</v>
      </c>
      <c r="M38" s="188" t="s">
        <v>58</v>
      </c>
    </row>
    <row r="39" spans="1:13" outlineLevel="1">
      <c r="A39" s="11"/>
      <c r="B39" s="225" t="s">
        <v>76</v>
      </c>
      <c r="C39" s="222"/>
      <c r="D39" s="3" t="s">
        <v>77</v>
      </c>
      <c r="E39" s="2" t="s">
        <v>27</v>
      </c>
      <c r="F39" s="6" t="s">
        <v>3</v>
      </c>
      <c r="G39" s="77">
        <v>96</v>
      </c>
      <c r="H39" s="57">
        <v>95</v>
      </c>
      <c r="I39" s="128">
        <v>95</v>
      </c>
      <c r="K39" s="187">
        <v>77</v>
      </c>
      <c r="L39" s="10">
        <v>82</v>
      </c>
      <c r="M39" s="158">
        <v>87</v>
      </c>
    </row>
    <row r="40" spans="1:13" outlineLevel="1">
      <c r="A40" s="11"/>
      <c r="B40" s="227"/>
      <c r="C40" s="223"/>
      <c r="D40" s="3" t="s">
        <v>78</v>
      </c>
      <c r="E40" s="2" t="s">
        <v>27</v>
      </c>
      <c r="F40" s="6" t="s">
        <v>3</v>
      </c>
      <c r="G40" s="72">
        <v>96</v>
      </c>
      <c r="H40" s="18">
        <v>89</v>
      </c>
      <c r="I40" s="128">
        <v>87</v>
      </c>
      <c r="K40" s="189">
        <v>56</v>
      </c>
      <c r="L40" s="58">
        <v>63</v>
      </c>
      <c r="M40" s="158">
        <v>60</v>
      </c>
    </row>
    <row r="41" spans="1:13" ht="18">
      <c r="B41" s="135" t="s">
        <v>79</v>
      </c>
      <c r="C41" s="136"/>
      <c r="D41" s="137"/>
      <c r="E41" s="138"/>
      <c r="F41" s="138"/>
      <c r="G41" s="139"/>
      <c r="H41" s="140">
        <v>2023</v>
      </c>
      <c r="I41" s="141">
        <v>2022</v>
      </c>
      <c r="K41" s="190"/>
      <c r="L41" s="35">
        <v>2023</v>
      </c>
      <c r="M41" s="141">
        <v>2022</v>
      </c>
    </row>
    <row r="42" spans="1:13" outlineLevel="1">
      <c r="B42" s="225" t="s">
        <v>80</v>
      </c>
      <c r="C42" s="222"/>
      <c r="D42" s="3" t="s">
        <v>81</v>
      </c>
      <c r="E42" s="2" t="s">
        <v>16</v>
      </c>
      <c r="F42" s="2" t="s">
        <v>3</v>
      </c>
      <c r="G42" s="78">
        <v>8167</v>
      </c>
      <c r="H42" s="36">
        <v>8132</v>
      </c>
      <c r="I42" s="118">
        <v>7961</v>
      </c>
      <c r="K42" s="171">
        <v>12083</v>
      </c>
      <c r="L42" s="14">
        <v>11523</v>
      </c>
      <c r="M42" s="172">
        <v>11240</v>
      </c>
    </row>
    <row r="43" spans="1:13" outlineLevel="1">
      <c r="B43" s="226"/>
      <c r="C43" s="224"/>
      <c r="D43" s="3" t="s">
        <v>82</v>
      </c>
      <c r="E43" s="2" t="s">
        <v>16</v>
      </c>
      <c r="F43" s="2" t="s">
        <v>3</v>
      </c>
      <c r="G43" s="78">
        <v>2088</v>
      </c>
      <c r="H43" s="36">
        <v>2025</v>
      </c>
      <c r="I43" s="118">
        <v>2159</v>
      </c>
      <c r="J43" s="27"/>
      <c r="K43" s="157">
        <v>2836</v>
      </c>
      <c r="L43" s="17">
        <v>2818</v>
      </c>
      <c r="M43" s="158">
        <v>3030</v>
      </c>
    </row>
    <row r="44" spans="1:13" outlineLevel="1">
      <c r="B44" s="226"/>
      <c r="C44" s="224"/>
      <c r="D44" s="3" t="s">
        <v>83</v>
      </c>
      <c r="E44" s="2" t="s">
        <v>27</v>
      </c>
      <c r="F44" s="2" t="s">
        <v>3</v>
      </c>
      <c r="G44" s="78">
        <v>55</v>
      </c>
      <c r="H44" s="37">
        <v>55.75</v>
      </c>
      <c r="I44" s="128">
        <v>66.510000000000005</v>
      </c>
      <c r="K44" s="173">
        <v>54.37</v>
      </c>
      <c r="L44" s="18">
        <v>57.63</v>
      </c>
      <c r="M44" s="174">
        <v>59.74</v>
      </c>
    </row>
    <row r="45" spans="1:13" outlineLevel="1">
      <c r="B45" s="226"/>
      <c r="C45" s="224"/>
      <c r="D45" s="3" t="s">
        <v>84</v>
      </c>
      <c r="E45" s="2" t="s">
        <v>27</v>
      </c>
      <c r="F45" s="2" t="s">
        <v>3</v>
      </c>
      <c r="G45" s="78">
        <v>90</v>
      </c>
      <c r="H45" s="37">
        <v>89.99</v>
      </c>
      <c r="I45" s="128">
        <v>90.52</v>
      </c>
      <c r="J45" s="28"/>
      <c r="K45" s="173">
        <v>87.18</v>
      </c>
      <c r="L45" s="18">
        <v>87.27</v>
      </c>
      <c r="M45" s="174">
        <v>88.16</v>
      </c>
    </row>
    <row r="46" spans="1:13" outlineLevel="1">
      <c r="B46" s="227"/>
      <c r="C46" s="223"/>
      <c r="D46" s="3" t="s">
        <v>85</v>
      </c>
      <c r="E46" s="2" t="s">
        <v>27</v>
      </c>
      <c r="F46" s="2" t="s">
        <v>2</v>
      </c>
      <c r="G46" s="78">
        <v>19</v>
      </c>
      <c r="H46" s="37">
        <v>17.52</v>
      </c>
      <c r="I46" s="128">
        <v>17.690000000000001</v>
      </c>
      <c r="K46" s="191" t="s">
        <v>58</v>
      </c>
      <c r="L46" s="10" t="s">
        <v>58</v>
      </c>
      <c r="M46" s="142" t="s">
        <v>58</v>
      </c>
    </row>
    <row r="47" spans="1:13" outlineLevel="1">
      <c r="B47" s="225" t="s">
        <v>86</v>
      </c>
      <c r="C47" s="222"/>
      <c r="D47" s="3" t="s">
        <v>87</v>
      </c>
      <c r="E47" s="2" t="s">
        <v>27</v>
      </c>
      <c r="F47" s="2" t="s">
        <v>3</v>
      </c>
      <c r="G47" s="79">
        <v>22.84</v>
      </c>
      <c r="H47" s="37">
        <v>22.37</v>
      </c>
      <c r="I47" s="128">
        <v>22.11</v>
      </c>
      <c r="J47" s="28"/>
      <c r="K47" s="173">
        <v>21.34</v>
      </c>
      <c r="L47" s="18">
        <v>21.35</v>
      </c>
      <c r="M47" s="174">
        <v>21.6</v>
      </c>
    </row>
    <row r="48" spans="1:13" outlineLevel="1">
      <c r="B48" s="226"/>
      <c r="C48" s="224"/>
      <c r="D48" s="92" t="s">
        <v>88</v>
      </c>
      <c r="E48" s="2" t="s">
        <v>27</v>
      </c>
      <c r="F48" s="2" t="s">
        <v>3</v>
      </c>
      <c r="G48" s="37" t="s">
        <v>58</v>
      </c>
      <c r="H48" s="37" t="s">
        <v>58</v>
      </c>
      <c r="I48" s="128" t="s">
        <v>58</v>
      </c>
      <c r="J48" s="28"/>
      <c r="K48" s="167">
        <v>32.5</v>
      </c>
      <c r="L48" s="10" t="s">
        <v>58</v>
      </c>
      <c r="M48" s="142" t="s">
        <v>58</v>
      </c>
    </row>
    <row r="49" spans="2:13" outlineLevel="1">
      <c r="B49" s="226"/>
      <c r="C49" s="224"/>
      <c r="D49" s="3" t="s">
        <v>89</v>
      </c>
      <c r="E49" s="2" t="s">
        <v>27</v>
      </c>
      <c r="F49" s="2" t="s">
        <v>3</v>
      </c>
      <c r="G49" s="79">
        <v>21.49</v>
      </c>
      <c r="H49" s="37">
        <v>23.83</v>
      </c>
      <c r="I49" s="120">
        <v>25</v>
      </c>
      <c r="K49" s="173">
        <v>20.23</v>
      </c>
      <c r="L49" s="18">
        <v>22.41</v>
      </c>
      <c r="M49" s="174">
        <v>24.36</v>
      </c>
    </row>
    <row r="50" spans="2:13" outlineLevel="1">
      <c r="B50" s="226"/>
      <c r="C50" s="224"/>
      <c r="D50" s="3" t="s">
        <v>90</v>
      </c>
      <c r="E50" s="2" t="s">
        <v>27</v>
      </c>
      <c r="F50" s="2" t="s">
        <v>3</v>
      </c>
      <c r="G50" s="79">
        <v>13.13</v>
      </c>
      <c r="H50" s="37">
        <v>13.02</v>
      </c>
      <c r="I50" s="128">
        <v>12.37</v>
      </c>
      <c r="J50" s="28"/>
      <c r="K50" s="173">
        <v>10.68</v>
      </c>
      <c r="L50" s="18">
        <v>11</v>
      </c>
      <c r="M50" s="174">
        <v>11.29</v>
      </c>
    </row>
    <row r="51" spans="2:13" outlineLevel="1">
      <c r="B51" s="226"/>
      <c r="C51" s="224"/>
      <c r="D51" s="3" t="s">
        <v>91</v>
      </c>
      <c r="E51" s="2" t="s">
        <v>27</v>
      </c>
      <c r="F51" s="2" t="s">
        <v>3</v>
      </c>
      <c r="G51" s="81">
        <v>17.46</v>
      </c>
      <c r="H51" s="37">
        <v>16.79</v>
      </c>
      <c r="I51" s="128">
        <v>16.54</v>
      </c>
      <c r="J51" s="28"/>
      <c r="K51" s="173">
        <v>18.46</v>
      </c>
      <c r="L51" s="18">
        <v>17.829999999999998</v>
      </c>
      <c r="M51" s="174">
        <v>18.190000000000001</v>
      </c>
    </row>
    <row r="52" spans="2:13" outlineLevel="1">
      <c r="B52" s="226"/>
      <c r="C52" s="224"/>
      <c r="D52" s="3" t="s">
        <v>92</v>
      </c>
      <c r="E52" s="2" t="s">
        <v>27</v>
      </c>
      <c r="F52" s="2" t="s">
        <v>3</v>
      </c>
      <c r="G52" s="82">
        <v>2.88</v>
      </c>
      <c r="H52" s="38">
        <v>2.84</v>
      </c>
      <c r="I52" s="123">
        <v>2.78</v>
      </c>
      <c r="K52" s="167">
        <v>2.2799999999999998</v>
      </c>
      <c r="L52" s="16">
        <v>2.31</v>
      </c>
      <c r="M52" s="168">
        <v>2.16</v>
      </c>
    </row>
    <row r="53" spans="2:13" outlineLevel="1">
      <c r="B53" s="227"/>
      <c r="C53" s="223"/>
      <c r="D53" s="3" t="s">
        <v>93</v>
      </c>
      <c r="E53" s="10" t="s">
        <v>94</v>
      </c>
      <c r="F53" s="2" t="s">
        <v>2</v>
      </c>
      <c r="G53" s="81">
        <v>99</v>
      </c>
      <c r="H53" s="37">
        <v>99</v>
      </c>
      <c r="I53" s="128">
        <v>94</v>
      </c>
      <c r="K53" s="191" t="s">
        <v>58</v>
      </c>
      <c r="L53" s="10" t="s">
        <v>58</v>
      </c>
      <c r="M53" s="142" t="s">
        <v>58</v>
      </c>
    </row>
    <row r="54" spans="2:13" outlineLevel="1">
      <c r="B54" s="216" t="s">
        <v>95</v>
      </c>
      <c r="C54" s="107"/>
      <c r="D54" s="3" t="s">
        <v>96</v>
      </c>
      <c r="E54" s="2" t="s">
        <v>16</v>
      </c>
      <c r="F54" s="2" t="s">
        <v>3</v>
      </c>
      <c r="G54" s="37" t="s">
        <v>58</v>
      </c>
      <c r="H54" s="10" t="s">
        <v>58</v>
      </c>
      <c r="I54" s="142" t="s">
        <v>58</v>
      </c>
      <c r="K54" s="181">
        <v>5</v>
      </c>
      <c r="L54" s="2">
        <v>4</v>
      </c>
      <c r="M54" s="162">
        <v>3</v>
      </c>
    </row>
    <row r="55" spans="2:13" outlineLevel="1">
      <c r="B55" s="225" t="s">
        <v>97</v>
      </c>
      <c r="C55" s="222"/>
      <c r="D55" s="3" t="s">
        <v>98</v>
      </c>
      <c r="E55" s="2" t="s">
        <v>99</v>
      </c>
      <c r="F55" s="2" t="s">
        <v>3</v>
      </c>
      <c r="G55" s="82">
        <v>14.71</v>
      </c>
      <c r="H55" s="65">
        <v>12.1</v>
      </c>
      <c r="I55" s="143">
        <v>11.2</v>
      </c>
      <c r="J55" s="24"/>
      <c r="K55" s="192">
        <v>13.66</v>
      </c>
      <c r="L55" s="15">
        <v>12.5</v>
      </c>
      <c r="M55" s="193">
        <v>13.2</v>
      </c>
    </row>
    <row r="56" spans="2:13" outlineLevel="1">
      <c r="B56" s="226"/>
      <c r="C56" s="224"/>
      <c r="D56" s="3" t="s">
        <v>100</v>
      </c>
      <c r="E56" s="2" t="s">
        <v>27</v>
      </c>
      <c r="F56" s="2" t="s">
        <v>3</v>
      </c>
      <c r="G56" s="79">
        <v>94.42</v>
      </c>
      <c r="H56" s="37">
        <v>84.96</v>
      </c>
      <c r="I56" s="128">
        <v>86.46</v>
      </c>
      <c r="J56" s="28"/>
      <c r="K56" s="173">
        <v>88.56</v>
      </c>
      <c r="L56" s="18">
        <v>79.02</v>
      </c>
      <c r="M56" s="174">
        <v>78.09</v>
      </c>
    </row>
    <row r="57" spans="2:13" outlineLevel="1">
      <c r="B57" s="226"/>
      <c r="C57" s="224"/>
      <c r="D57" s="3" t="s">
        <v>101</v>
      </c>
      <c r="E57" s="2" t="s">
        <v>16</v>
      </c>
      <c r="F57" s="2" t="s">
        <v>2</v>
      </c>
      <c r="G57" s="108">
        <f>96+29</f>
        <v>125</v>
      </c>
      <c r="H57" s="109">
        <v>2500</v>
      </c>
      <c r="I57" s="128">
        <v>953</v>
      </c>
      <c r="J57" s="28"/>
      <c r="K57" s="194">
        <f>G57+639</f>
        <v>764</v>
      </c>
      <c r="L57" s="18" t="s">
        <v>58</v>
      </c>
      <c r="M57" s="174" t="s">
        <v>58</v>
      </c>
    </row>
    <row r="58" spans="2:13" outlineLevel="1">
      <c r="B58" s="227"/>
      <c r="C58" s="223"/>
      <c r="D58" s="3" t="s">
        <v>102</v>
      </c>
      <c r="E58" s="2" t="s">
        <v>27</v>
      </c>
      <c r="F58" s="2" t="s">
        <v>3</v>
      </c>
      <c r="G58" s="93">
        <v>2.02</v>
      </c>
      <c r="H58" s="38">
        <v>1.94</v>
      </c>
      <c r="I58" s="123">
        <v>2.11</v>
      </c>
      <c r="K58" s="195">
        <v>1.61</v>
      </c>
      <c r="L58" s="15">
        <v>1.67</v>
      </c>
      <c r="M58" s="193">
        <v>1.71</v>
      </c>
    </row>
    <row r="59" spans="2:13" outlineLevel="1">
      <c r="B59" s="225" t="s">
        <v>103</v>
      </c>
      <c r="C59" s="222"/>
      <c r="D59" s="3" t="s">
        <v>104</v>
      </c>
      <c r="E59" s="2" t="s">
        <v>27</v>
      </c>
      <c r="F59" s="2" t="s">
        <v>3</v>
      </c>
      <c r="G59" s="78">
        <v>13.21</v>
      </c>
      <c r="H59" s="38">
        <v>11.77</v>
      </c>
      <c r="I59" s="123">
        <v>11.88</v>
      </c>
      <c r="K59" s="195">
        <v>13.49</v>
      </c>
      <c r="L59" s="15">
        <v>10.34</v>
      </c>
      <c r="M59" s="196">
        <v>10.25</v>
      </c>
    </row>
    <row r="60" spans="2:13" outlineLevel="1">
      <c r="B60" s="226"/>
      <c r="C60" s="224"/>
      <c r="D60" s="3" t="s">
        <v>105</v>
      </c>
      <c r="E60" s="2" t="s">
        <v>27</v>
      </c>
      <c r="F60" s="2" t="s">
        <v>3</v>
      </c>
      <c r="G60" s="78">
        <v>0.93</v>
      </c>
      <c r="H60" s="34">
        <v>0.72</v>
      </c>
      <c r="I60" s="120">
        <v>0.84</v>
      </c>
      <c r="K60" s="197">
        <v>0.74</v>
      </c>
      <c r="L60" s="13">
        <v>0.56999999999999995</v>
      </c>
      <c r="M60" s="198">
        <v>0.63</v>
      </c>
    </row>
    <row r="61" spans="2:13" outlineLevel="1">
      <c r="B61" s="226"/>
      <c r="C61" s="224"/>
      <c r="D61" s="3" t="s">
        <v>106</v>
      </c>
      <c r="E61" s="2" t="s">
        <v>27</v>
      </c>
      <c r="F61" s="2" t="s">
        <v>3</v>
      </c>
      <c r="G61" s="78">
        <v>96</v>
      </c>
      <c r="H61" s="34">
        <v>95</v>
      </c>
      <c r="I61" s="120">
        <v>100</v>
      </c>
      <c r="K61" s="199">
        <v>79</v>
      </c>
      <c r="L61" s="14">
        <v>80</v>
      </c>
      <c r="M61" s="172">
        <v>78</v>
      </c>
    </row>
    <row r="62" spans="2:13" outlineLevel="1">
      <c r="B62" s="227"/>
      <c r="C62" s="223"/>
      <c r="D62" s="3" t="s">
        <v>107</v>
      </c>
      <c r="E62" s="2" t="s">
        <v>27</v>
      </c>
      <c r="F62" s="10" t="s">
        <v>2</v>
      </c>
      <c r="G62" s="94">
        <v>50.85</v>
      </c>
      <c r="H62" s="34">
        <v>50.31</v>
      </c>
      <c r="I62" s="120">
        <v>51.04</v>
      </c>
      <c r="K62" s="195">
        <v>34.369999999999997</v>
      </c>
      <c r="L62" s="15">
        <v>35.5</v>
      </c>
      <c r="M62" s="172" t="s">
        <v>58</v>
      </c>
    </row>
    <row r="63" spans="2:13" outlineLevel="1">
      <c r="B63" s="225" t="s">
        <v>108</v>
      </c>
      <c r="C63" s="222"/>
      <c r="D63" s="3" t="s">
        <v>109</v>
      </c>
      <c r="E63" s="2" t="s">
        <v>27</v>
      </c>
      <c r="F63" s="2" t="s">
        <v>3</v>
      </c>
      <c r="G63" s="78">
        <v>5.28</v>
      </c>
      <c r="H63" s="38">
        <v>3.39</v>
      </c>
      <c r="I63" s="123">
        <v>3.33</v>
      </c>
      <c r="K63" s="200">
        <v>6.07</v>
      </c>
      <c r="L63" s="15">
        <v>4.12</v>
      </c>
      <c r="M63" s="193">
        <v>4.82</v>
      </c>
    </row>
    <row r="64" spans="2:13" outlineLevel="1">
      <c r="B64" s="227"/>
      <c r="C64" s="223"/>
      <c r="D64" s="3" t="s">
        <v>110</v>
      </c>
      <c r="E64" s="2" t="s">
        <v>27</v>
      </c>
      <c r="F64" s="2" t="s">
        <v>3</v>
      </c>
      <c r="G64" s="84">
        <v>3.86</v>
      </c>
      <c r="H64" s="38">
        <v>2.0099999999999998</v>
      </c>
      <c r="I64" s="123">
        <v>2.78</v>
      </c>
      <c r="K64" s="200">
        <v>4.07</v>
      </c>
      <c r="L64" s="41">
        <v>2.6</v>
      </c>
      <c r="M64" s="201">
        <v>3.52</v>
      </c>
    </row>
    <row r="65" spans="2:19" outlineLevel="1">
      <c r="B65" s="225" t="s">
        <v>111</v>
      </c>
      <c r="C65" s="222"/>
      <c r="D65" s="3" t="s">
        <v>112</v>
      </c>
      <c r="E65" s="2" t="s">
        <v>27</v>
      </c>
      <c r="F65" s="2" t="s">
        <v>3</v>
      </c>
      <c r="G65" s="78">
        <v>7.81</v>
      </c>
      <c r="H65" s="38">
        <v>6.54</v>
      </c>
      <c r="I65" s="123">
        <v>5.91</v>
      </c>
      <c r="J65" s="25"/>
      <c r="K65" s="202">
        <v>9.59</v>
      </c>
      <c r="L65" s="16">
        <v>8.06</v>
      </c>
      <c r="M65" s="203">
        <v>6.23</v>
      </c>
    </row>
    <row r="66" spans="2:19" outlineLevel="1">
      <c r="B66" s="226"/>
      <c r="C66" s="224"/>
      <c r="D66" s="3" t="s">
        <v>113</v>
      </c>
      <c r="E66" s="2" t="s">
        <v>114</v>
      </c>
      <c r="F66" s="2" t="s">
        <v>3</v>
      </c>
      <c r="G66" s="34" t="s">
        <v>58</v>
      </c>
      <c r="H66" s="34" t="s">
        <v>58</v>
      </c>
      <c r="I66" s="120" t="s">
        <v>58</v>
      </c>
      <c r="K66" s="195">
        <v>6.7</v>
      </c>
      <c r="L66" s="15">
        <v>6.7</v>
      </c>
      <c r="M66" s="193">
        <v>6.6</v>
      </c>
    </row>
    <row r="67" spans="2:19" outlineLevel="1">
      <c r="B67" s="227"/>
      <c r="C67" s="223"/>
      <c r="D67" s="3" t="s">
        <v>115</v>
      </c>
      <c r="E67" s="2" t="s">
        <v>27</v>
      </c>
      <c r="F67" s="2" t="s">
        <v>3</v>
      </c>
      <c r="G67" s="34" t="s">
        <v>58</v>
      </c>
      <c r="H67" s="34" t="s">
        <v>58</v>
      </c>
      <c r="I67" s="120" t="s">
        <v>58</v>
      </c>
      <c r="K67" s="171">
        <v>49.42</v>
      </c>
      <c r="L67" s="14">
        <v>51.3</v>
      </c>
      <c r="M67" s="172">
        <v>39.72</v>
      </c>
    </row>
    <row r="68" spans="2:19" outlineLevel="1">
      <c r="B68" s="225" t="s">
        <v>116</v>
      </c>
      <c r="C68" s="222"/>
      <c r="D68" s="3" t="s">
        <v>117</v>
      </c>
      <c r="E68" s="2" t="s">
        <v>16</v>
      </c>
      <c r="F68" s="2" t="s">
        <v>2</v>
      </c>
      <c r="G68" s="78">
        <v>405</v>
      </c>
      <c r="H68" s="34">
        <v>406</v>
      </c>
      <c r="I68" s="120">
        <v>483</v>
      </c>
      <c r="K68" s="191" t="s">
        <v>58</v>
      </c>
      <c r="L68" s="10" t="s">
        <v>58</v>
      </c>
      <c r="M68" s="204" t="s">
        <v>58</v>
      </c>
    </row>
    <row r="69" spans="2:19" outlineLevel="1">
      <c r="B69" s="227"/>
      <c r="C69" s="223"/>
      <c r="D69" s="3" t="s">
        <v>118</v>
      </c>
      <c r="E69" s="2" t="s">
        <v>16</v>
      </c>
      <c r="F69" s="2" t="s">
        <v>2</v>
      </c>
      <c r="G69" s="78">
        <v>244</v>
      </c>
      <c r="H69" s="34">
        <v>257</v>
      </c>
      <c r="I69" s="120">
        <v>305</v>
      </c>
      <c r="K69" s="191" t="s">
        <v>58</v>
      </c>
      <c r="L69" s="10" t="s">
        <v>58</v>
      </c>
      <c r="M69" s="204" t="s">
        <v>58</v>
      </c>
    </row>
    <row r="70" spans="2:19" outlineLevel="1">
      <c r="B70" s="228" t="s">
        <v>119</v>
      </c>
      <c r="C70" s="222"/>
      <c r="D70" s="3" t="s">
        <v>120</v>
      </c>
      <c r="E70" s="2" t="s">
        <v>16</v>
      </c>
      <c r="F70" s="2" t="s">
        <v>3</v>
      </c>
      <c r="G70" s="81">
        <f>116+546</f>
        <v>662</v>
      </c>
      <c r="H70" s="34">
        <f>80+512</f>
        <v>592</v>
      </c>
      <c r="I70" s="120">
        <v>575</v>
      </c>
      <c r="K70" s="181">
        <f>192+603</f>
        <v>795</v>
      </c>
      <c r="L70" s="2">
        <f>176+552</f>
        <v>728</v>
      </c>
      <c r="M70" s="162">
        <v>751</v>
      </c>
    </row>
    <row r="71" spans="2:19" ht="15" outlineLevel="1" thickBot="1">
      <c r="B71" s="229"/>
      <c r="C71" s="223"/>
      <c r="D71" s="32" t="s">
        <v>121</v>
      </c>
      <c r="E71" s="2" t="s">
        <v>27</v>
      </c>
      <c r="F71" s="2" t="s">
        <v>3</v>
      </c>
      <c r="G71" s="82">
        <v>7.99</v>
      </c>
      <c r="H71" s="38">
        <v>7.21</v>
      </c>
      <c r="I71" s="123">
        <v>7.13</v>
      </c>
      <c r="J71" s="25"/>
      <c r="K71" s="167">
        <v>6.48</v>
      </c>
      <c r="L71" s="16">
        <v>6.22</v>
      </c>
      <c r="M71" s="168">
        <v>6.54</v>
      </c>
      <c r="Q71" s="64"/>
      <c r="R71" s="64"/>
      <c r="S71" s="64"/>
    </row>
    <row r="72" spans="2:19" ht="18">
      <c r="B72" s="144" t="s">
        <v>122</v>
      </c>
      <c r="C72" s="136"/>
      <c r="D72" s="137"/>
      <c r="E72" s="138"/>
      <c r="F72" s="138"/>
      <c r="G72" s="139"/>
      <c r="H72" s="140"/>
      <c r="I72" s="141"/>
      <c r="K72" s="190"/>
      <c r="L72" s="35"/>
      <c r="M72" s="141"/>
    </row>
    <row r="73" spans="2:19" outlineLevel="1">
      <c r="B73" s="226" t="s">
        <v>123</v>
      </c>
      <c r="C73" s="222"/>
      <c r="D73" s="3" t="s">
        <v>124</v>
      </c>
      <c r="E73" s="2" t="s">
        <v>16</v>
      </c>
      <c r="F73" s="2" t="s">
        <v>3</v>
      </c>
      <c r="G73" s="34" t="s">
        <v>58</v>
      </c>
      <c r="H73" s="34" t="s">
        <v>58</v>
      </c>
      <c r="I73" s="120" t="s">
        <v>58</v>
      </c>
      <c r="K73" s="181">
        <v>10</v>
      </c>
      <c r="L73" s="2">
        <v>14</v>
      </c>
      <c r="M73" s="162">
        <v>8</v>
      </c>
    </row>
    <row r="74" spans="2:19" outlineLevel="1">
      <c r="B74" s="227"/>
      <c r="C74" s="223"/>
      <c r="D74" s="3" t="s">
        <v>125</v>
      </c>
      <c r="E74" s="2" t="s">
        <v>27</v>
      </c>
      <c r="F74" s="2" t="s">
        <v>3</v>
      </c>
      <c r="G74" s="34" t="s">
        <v>58</v>
      </c>
      <c r="H74" s="34" t="s">
        <v>58</v>
      </c>
      <c r="I74" s="120" t="s">
        <v>58</v>
      </c>
      <c r="K74" s="173">
        <v>100</v>
      </c>
      <c r="L74" s="18">
        <v>55.15</v>
      </c>
      <c r="M74" s="174">
        <v>78.3</v>
      </c>
    </row>
    <row r="75" spans="2:19" outlineLevel="1">
      <c r="B75" s="225" t="s">
        <v>126</v>
      </c>
      <c r="C75" s="222"/>
      <c r="D75" s="3" t="s">
        <v>127</v>
      </c>
      <c r="E75" s="2" t="s">
        <v>128</v>
      </c>
      <c r="F75" s="2" t="s">
        <v>3</v>
      </c>
      <c r="G75" s="78">
        <v>917.2</v>
      </c>
      <c r="H75" s="39">
        <v>887.97101299999997</v>
      </c>
      <c r="I75" s="127">
        <v>771.06517899999994</v>
      </c>
      <c r="K75" s="171">
        <v>1405.827</v>
      </c>
      <c r="L75" s="14">
        <v>1338.9117349999999</v>
      </c>
      <c r="M75" s="128">
        <v>1038</v>
      </c>
    </row>
    <row r="76" spans="2:19" outlineLevel="1">
      <c r="B76" s="226"/>
      <c r="C76" s="224"/>
      <c r="D76" s="3" t="s">
        <v>129</v>
      </c>
      <c r="E76" s="2" t="s">
        <v>27</v>
      </c>
      <c r="F76" s="2" t="s">
        <v>3</v>
      </c>
      <c r="G76" s="78">
        <v>96.88</v>
      </c>
      <c r="H76" s="37">
        <v>97.36</v>
      </c>
      <c r="I76" s="128">
        <v>97.4</v>
      </c>
      <c r="K76" s="173">
        <v>94.4</v>
      </c>
      <c r="L76" s="18">
        <v>93.34</v>
      </c>
      <c r="M76" s="174">
        <v>96.13</v>
      </c>
    </row>
    <row r="77" spans="2:19" outlineLevel="1">
      <c r="B77" s="226"/>
      <c r="C77" s="224"/>
      <c r="D77" s="3" t="s">
        <v>130</v>
      </c>
      <c r="E77" s="2"/>
      <c r="F77" s="2" t="s">
        <v>2</v>
      </c>
      <c r="G77" s="78">
        <v>49.6</v>
      </c>
      <c r="H77" s="34">
        <v>41.36</v>
      </c>
      <c r="I77" s="145" t="s">
        <v>58</v>
      </c>
      <c r="K77" s="205" t="s">
        <v>58</v>
      </c>
      <c r="L77" s="2" t="s">
        <v>58</v>
      </c>
      <c r="M77" s="162" t="s">
        <v>58</v>
      </c>
    </row>
    <row r="78" spans="2:19" outlineLevel="1">
      <c r="B78" s="227"/>
      <c r="C78" s="223"/>
      <c r="D78" s="3" t="s">
        <v>131</v>
      </c>
      <c r="E78" s="10" t="s">
        <v>94</v>
      </c>
      <c r="F78" s="2" t="s">
        <v>2</v>
      </c>
      <c r="G78" s="78">
        <v>61.55</v>
      </c>
      <c r="H78" s="34">
        <v>60</v>
      </c>
      <c r="I78" s="145"/>
      <c r="K78" s="205" t="s">
        <v>58</v>
      </c>
      <c r="L78" s="2" t="s">
        <v>58</v>
      </c>
      <c r="M78" s="162" t="s">
        <v>58</v>
      </c>
    </row>
    <row r="79" spans="2:19" s="49" customFormat="1" outlineLevel="1">
      <c r="B79" s="225" t="s">
        <v>132</v>
      </c>
      <c r="C79" s="219"/>
      <c r="D79" s="53" t="s">
        <v>133</v>
      </c>
      <c r="E79" s="19" t="s">
        <v>27</v>
      </c>
      <c r="F79" s="19" t="s">
        <v>3</v>
      </c>
      <c r="G79" s="78">
        <v>100</v>
      </c>
      <c r="H79" s="55">
        <v>100</v>
      </c>
      <c r="I79" s="146">
        <v>97</v>
      </c>
      <c r="K79" s="206">
        <v>99.9</v>
      </c>
      <c r="L79" s="56">
        <v>92</v>
      </c>
      <c r="M79" s="207">
        <v>90</v>
      </c>
    </row>
    <row r="80" spans="2:19" outlineLevel="1">
      <c r="B80" s="226"/>
      <c r="C80" s="220"/>
      <c r="D80" s="3" t="s">
        <v>134</v>
      </c>
      <c r="E80" s="2" t="s">
        <v>27</v>
      </c>
      <c r="F80" s="2" t="s">
        <v>2</v>
      </c>
      <c r="G80" s="34" t="s">
        <v>58</v>
      </c>
      <c r="H80" s="10" t="s">
        <v>58</v>
      </c>
      <c r="I80" s="142" t="s">
        <v>58</v>
      </c>
      <c r="K80" s="187">
        <v>66</v>
      </c>
      <c r="L80" s="10">
        <v>85</v>
      </c>
      <c r="M80" s="204" t="s">
        <v>58</v>
      </c>
    </row>
    <row r="81" spans="1:13" outlineLevel="1">
      <c r="B81" s="217"/>
      <c r="C81" s="221"/>
      <c r="D81" s="3" t="s">
        <v>135</v>
      </c>
      <c r="E81" s="2" t="s">
        <v>27</v>
      </c>
      <c r="F81" s="2" t="s">
        <v>3</v>
      </c>
      <c r="G81" s="34" t="s">
        <v>58</v>
      </c>
      <c r="H81" s="2" t="s">
        <v>58</v>
      </c>
      <c r="I81" s="120" t="s">
        <v>58</v>
      </c>
      <c r="K81" s="167">
        <v>100</v>
      </c>
      <c r="L81" s="16">
        <v>81.2</v>
      </c>
      <c r="M81" s="142">
        <v>98.61</v>
      </c>
    </row>
    <row r="82" spans="1:13" ht="32.450000000000003" customHeight="1" outlineLevel="1" thickBot="1">
      <c r="B82" s="147" t="s">
        <v>136</v>
      </c>
      <c r="C82" s="148"/>
      <c r="D82" s="149" t="s">
        <v>137</v>
      </c>
      <c r="E82" s="150" t="s">
        <v>138</v>
      </c>
      <c r="F82" s="151" t="s">
        <v>2</v>
      </c>
      <c r="G82" s="152">
        <v>5.2</v>
      </c>
      <c r="H82" s="151">
        <v>6.3</v>
      </c>
      <c r="I82" s="153">
        <v>7.5</v>
      </c>
      <c r="K82" s="208" t="s">
        <v>58</v>
      </c>
      <c r="L82" s="151" t="s">
        <v>58</v>
      </c>
      <c r="M82" s="209" t="s">
        <v>58</v>
      </c>
    </row>
    <row r="83" spans="1:13">
      <c r="E83" s="44"/>
    </row>
    <row r="84" spans="1:13">
      <c r="A84" s="1"/>
      <c r="C84"/>
      <c r="E84" s="44"/>
    </row>
    <row r="85" spans="1:13">
      <c r="A85" s="1"/>
      <c r="C85"/>
    </row>
    <row r="86" spans="1:13">
      <c r="C86"/>
    </row>
    <row r="87" spans="1:13">
      <c r="C87"/>
    </row>
    <row r="88" spans="1:13">
      <c r="C88"/>
    </row>
    <row r="89" spans="1:13">
      <c r="C89"/>
    </row>
  </sheetData>
  <mergeCells count="38">
    <mergeCell ref="G2:I2"/>
    <mergeCell ref="K2:M2"/>
    <mergeCell ref="B5:B13"/>
    <mergeCell ref="C5:C7"/>
    <mergeCell ref="C8:C11"/>
    <mergeCell ref="C12:C13"/>
    <mergeCell ref="B14:B24"/>
    <mergeCell ref="C14:C15"/>
    <mergeCell ref="C16:C20"/>
    <mergeCell ref="B25:B32"/>
    <mergeCell ref="C21:C24"/>
    <mergeCell ref="C25:C32"/>
    <mergeCell ref="C33:C38"/>
    <mergeCell ref="B75:B78"/>
    <mergeCell ref="B79:B80"/>
    <mergeCell ref="B65:B67"/>
    <mergeCell ref="B68:B69"/>
    <mergeCell ref="B70:B71"/>
    <mergeCell ref="B73:B74"/>
    <mergeCell ref="B55:B58"/>
    <mergeCell ref="B59:B62"/>
    <mergeCell ref="B63:B64"/>
    <mergeCell ref="B39:B40"/>
    <mergeCell ref="B42:B46"/>
    <mergeCell ref="B47:B53"/>
    <mergeCell ref="B33:B38"/>
    <mergeCell ref="C73:C74"/>
    <mergeCell ref="C75:C78"/>
    <mergeCell ref="C79:C81"/>
    <mergeCell ref="C39:C40"/>
    <mergeCell ref="C42:C46"/>
    <mergeCell ref="C47:C53"/>
    <mergeCell ref="C55:C58"/>
    <mergeCell ref="C59:C62"/>
    <mergeCell ref="C63:C64"/>
    <mergeCell ref="C65:C67"/>
    <mergeCell ref="C68:C69"/>
    <mergeCell ref="C70:C71"/>
  </mergeCells>
  <pageMargins left="0.25" right="0.25" top="0.75" bottom="0.75" header="0.3" footer="0.3"/>
  <pageSetup paperSize="8" scale="53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B29B8-2A4B-4F66-882E-80072692E01E}">
  <sheetPr>
    <pageSetUpPr fitToPage="1"/>
  </sheetPr>
  <dimension ref="A1:S87"/>
  <sheetViews>
    <sheetView showGridLines="0" zoomScale="90" zoomScaleNormal="90" workbookViewId="0">
      <selection activeCell="P3" sqref="P3"/>
    </sheetView>
  </sheetViews>
  <sheetFormatPr defaultColWidth="11.42578125" defaultRowHeight="14.45" outlineLevelRow="1"/>
  <cols>
    <col min="1" max="1" width="12.140625" customWidth="1"/>
    <col min="2" max="2" width="15.7109375" style="1" customWidth="1"/>
    <col min="3" max="3" width="32.5703125" style="44" customWidth="1"/>
    <col min="4" max="4" width="95" customWidth="1"/>
    <col min="5" max="5" width="18.85546875" bestFit="1" customWidth="1"/>
    <col min="6" max="6" width="12.85546875" bestFit="1" customWidth="1"/>
    <col min="7" max="7" width="10.140625" style="68" bestFit="1" customWidth="1"/>
    <col min="8" max="8" width="10.5703125" bestFit="1" customWidth="1"/>
    <col min="9" max="9" width="10.140625" bestFit="1" customWidth="1" collapsed="1"/>
    <col min="10" max="10" width="5" customWidth="1"/>
    <col min="11" max="11" width="10.140625" bestFit="1" customWidth="1"/>
    <col min="12" max="12" width="11.5703125" bestFit="1" customWidth="1"/>
    <col min="13" max="13" width="10.140625" bestFit="1" customWidth="1"/>
    <col min="15" max="15" width="39.7109375" customWidth="1"/>
  </cols>
  <sheetData>
    <row r="1" spans="1:15" ht="21.6" thickBot="1">
      <c r="B1" s="104" t="s">
        <v>139</v>
      </c>
      <c r="K1" s="1"/>
      <c r="L1" s="1"/>
    </row>
    <row r="2" spans="1:15" ht="21.6" thickBot="1">
      <c r="B2" s="103" t="s">
        <v>1</v>
      </c>
      <c r="G2" s="238" t="s">
        <v>2</v>
      </c>
      <c r="H2" s="239"/>
      <c r="I2" s="240"/>
      <c r="J2" s="98"/>
      <c r="K2" s="241" t="s">
        <v>3</v>
      </c>
      <c r="L2" s="242"/>
      <c r="M2" s="243"/>
      <c r="O2" s="111" t="s">
        <v>140</v>
      </c>
    </row>
    <row r="3" spans="1:15" s="12" customFormat="1" ht="21.6" thickBot="1">
      <c r="B3" s="99" t="s">
        <v>141</v>
      </c>
      <c r="C3" s="100" t="s">
        <v>142</v>
      </c>
      <c r="D3" s="101" t="s">
        <v>143</v>
      </c>
      <c r="E3" s="101" t="s">
        <v>144</v>
      </c>
      <c r="F3" s="110" t="s">
        <v>145</v>
      </c>
      <c r="G3" s="115">
        <v>2024</v>
      </c>
      <c r="H3" s="116">
        <v>2023</v>
      </c>
      <c r="I3" s="117">
        <v>2022</v>
      </c>
      <c r="J3" s="98"/>
      <c r="K3" s="154">
        <v>2024</v>
      </c>
      <c r="L3" s="155">
        <v>2023</v>
      </c>
      <c r="M3" s="117">
        <v>2022</v>
      </c>
      <c r="O3" s="112" t="s">
        <v>146</v>
      </c>
    </row>
    <row r="4" spans="1:15" ht="18">
      <c r="B4" s="95" t="s">
        <v>147</v>
      </c>
      <c r="C4" s="106"/>
      <c r="D4" s="7"/>
      <c r="E4" s="7"/>
      <c r="F4" s="7"/>
      <c r="G4" s="69"/>
      <c r="H4" s="8"/>
      <c r="I4" s="9"/>
      <c r="K4" s="156"/>
      <c r="L4" s="140"/>
      <c r="M4" s="9"/>
      <c r="O4" s="113" t="s">
        <v>148</v>
      </c>
    </row>
    <row r="5" spans="1:15" s="5" customFormat="1" ht="15" outlineLevel="1" thickBot="1">
      <c r="A5" s="11"/>
      <c r="B5" s="244" t="s">
        <v>149</v>
      </c>
      <c r="C5" s="254" t="s">
        <v>150</v>
      </c>
      <c r="D5" s="4" t="s">
        <v>151</v>
      </c>
      <c r="E5" s="6" t="s">
        <v>152</v>
      </c>
      <c r="F5" s="6" t="s">
        <v>153</v>
      </c>
      <c r="G5" s="70">
        <v>1342</v>
      </c>
      <c r="H5" s="17">
        <v>1375</v>
      </c>
      <c r="I5" s="118">
        <v>1558</v>
      </c>
      <c r="J5" s="27"/>
      <c r="K5" s="157">
        <v>1511</v>
      </c>
      <c r="L5" s="17">
        <v>1503</v>
      </c>
      <c r="M5" s="158">
        <v>1627</v>
      </c>
      <c r="O5" s="114" t="s">
        <v>154</v>
      </c>
    </row>
    <row r="6" spans="1:15" s="5" customFormat="1" outlineLevel="1">
      <c r="A6" s="11"/>
      <c r="B6" s="244"/>
      <c r="C6" s="256"/>
      <c r="D6" s="4" t="s">
        <v>155</v>
      </c>
      <c r="E6" s="6" t="s">
        <v>19</v>
      </c>
      <c r="F6" s="6" t="s">
        <v>153</v>
      </c>
      <c r="G6" s="71">
        <v>198464</v>
      </c>
      <c r="H6" s="23">
        <v>201994.74</v>
      </c>
      <c r="I6" s="119">
        <v>197730</v>
      </c>
      <c r="J6" s="24"/>
      <c r="K6" s="159">
        <v>207457</v>
      </c>
      <c r="L6" s="23">
        <v>211161.13</v>
      </c>
      <c r="M6" s="160">
        <v>208746.95</v>
      </c>
    </row>
    <row r="7" spans="1:15" s="5" customFormat="1" outlineLevel="1">
      <c r="A7" s="11"/>
      <c r="B7" s="244"/>
      <c r="C7" s="255"/>
      <c r="D7" s="4" t="s">
        <v>156</v>
      </c>
      <c r="E7" s="6" t="s">
        <v>21</v>
      </c>
      <c r="F7" s="6" t="s">
        <v>153</v>
      </c>
      <c r="G7" s="70">
        <v>660.58</v>
      </c>
      <c r="H7" s="2">
        <v>652.58000000000004</v>
      </c>
      <c r="I7" s="120">
        <v>626.5</v>
      </c>
      <c r="J7"/>
      <c r="K7" s="161">
        <v>730.54</v>
      </c>
      <c r="L7" s="2">
        <v>721.41</v>
      </c>
      <c r="M7" s="162">
        <v>724.46</v>
      </c>
    </row>
    <row r="8" spans="1:15" s="50" customFormat="1" outlineLevel="1">
      <c r="A8" s="46"/>
      <c r="B8" s="244"/>
      <c r="C8" s="257" t="s">
        <v>157</v>
      </c>
      <c r="D8" s="47" t="s">
        <v>158</v>
      </c>
      <c r="E8" s="48" t="s">
        <v>21</v>
      </c>
      <c r="F8" s="48" t="s">
        <v>153</v>
      </c>
      <c r="G8" s="70">
        <v>650.04999999999995</v>
      </c>
      <c r="H8" s="59">
        <v>686.2</v>
      </c>
      <c r="I8" s="121">
        <v>683.3</v>
      </c>
      <c r="J8" s="60"/>
      <c r="K8" s="163">
        <v>717.83</v>
      </c>
      <c r="L8" s="52">
        <v>750.46</v>
      </c>
      <c r="M8" s="164">
        <v>762.93</v>
      </c>
    </row>
    <row r="9" spans="1:15" s="50" customFormat="1" outlineLevel="1">
      <c r="A9" s="46"/>
      <c r="B9" s="244"/>
      <c r="C9" s="258"/>
      <c r="D9" s="89" t="s">
        <v>159</v>
      </c>
      <c r="E9" s="48" t="s">
        <v>160</v>
      </c>
      <c r="F9" s="48" t="s">
        <v>153</v>
      </c>
      <c r="G9" s="70">
        <v>173.56</v>
      </c>
      <c r="H9" s="51">
        <v>176.94</v>
      </c>
      <c r="I9" s="122">
        <v>177.32</v>
      </c>
      <c r="J9" s="49"/>
      <c r="K9" s="165">
        <v>174.69</v>
      </c>
      <c r="L9" s="86">
        <v>177.19</v>
      </c>
      <c r="M9" s="166">
        <v>177.81</v>
      </c>
    </row>
    <row r="10" spans="1:15" outlineLevel="1">
      <c r="A10" s="11"/>
      <c r="B10" s="244"/>
      <c r="C10" s="258"/>
      <c r="D10" s="90" t="s">
        <v>161</v>
      </c>
      <c r="E10" s="2" t="s">
        <v>27</v>
      </c>
      <c r="F10" s="6" t="s">
        <v>153</v>
      </c>
      <c r="G10" s="72">
        <v>78.989999999999995</v>
      </c>
      <c r="H10" s="16">
        <v>79</v>
      </c>
      <c r="I10" s="123">
        <v>79.12</v>
      </c>
      <c r="J10" s="25"/>
      <c r="K10" s="167">
        <v>78.819999999999993</v>
      </c>
      <c r="L10" s="16">
        <v>79</v>
      </c>
      <c r="M10" s="168">
        <v>79.260000000000005</v>
      </c>
    </row>
    <row r="11" spans="1:15" outlineLevel="1">
      <c r="A11" s="11"/>
      <c r="B11" s="244"/>
      <c r="C11" s="259"/>
      <c r="D11" s="3" t="s">
        <v>162</v>
      </c>
      <c r="E11" s="2" t="s">
        <v>163</v>
      </c>
      <c r="F11" s="6" t="s">
        <v>153</v>
      </c>
      <c r="G11" s="72">
        <v>2.1800000000000002</v>
      </c>
      <c r="H11" s="21">
        <v>2.1827000000000001</v>
      </c>
      <c r="I11" s="124">
        <v>2.23</v>
      </c>
      <c r="J11" s="26"/>
      <c r="K11" s="161">
        <v>2.3199999999999998</v>
      </c>
      <c r="L11" s="21">
        <v>2.33</v>
      </c>
      <c r="M11" s="169">
        <v>2.4500000000000002</v>
      </c>
    </row>
    <row r="12" spans="1:15" outlineLevel="1">
      <c r="A12" s="11"/>
      <c r="B12" s="244"/>
      <c r="C12" s="254" t="s">
        <v>164</v>
      </c>
      <c r="D12" s="3" t="s">
        <v>165</v>
      </c>
      <c r="E12" s="2" t="s">
        <v>27</v>
      </c>
      <c r="F12" s="6" t="s">
        <v>153</v>
      </c>
      <c r="G12" s="72">
        <v>99.2</v>
      </c>
      <c r="H12" s="16">
        <v>99.09</v>
      </c>
      <c r="I12" s="123">
        <v>98.59</v>
      </c>
      <c r="K12" s="167">
        <v>98.87</v>
      </c>
      <c r="L12" s="16">
        <v>99.32</v>
      </c>
      <c r="M12" s="168">
        <v>98.16</v>
      </c>
    </row>
    <row r="13" spans="1:15" outlineLevel="1">
      <c r="A13" s="11"/>
      <c r="B13" s="244"/>
      <c r="C13" s="255"/>
      <c r="D13" s="3" t="s">
        <v>166</v>
      </c>
      <c r="E13" s="2" t="s">
        <v>27</v>
      </c>
      <c r="F13" s="6" t="s">
        <v>153</v>
      </c>
      <c r="G13" s="72">
        <v>94.7</v>
      </c>
      <c r="H13" s="16">
        <v>94.3</v>
      </c>
      <c r="I13" s="123">
        <v>94.12</v>
      </c>
      <c r="K13" s="167">
        <v>98.63</v>
      </c>
      <c r="L13" s="16">
        <v>98.01</v>
      </c>
      <c r="M13" s="168">
        <v>95.39</v>
      </c>
    </row>
    <row r="14" spans="1:15" outlineLevel="1">
      <c r="A14" s="11"/>
      <c r="B14" s="233" t="s">
        <v>167</v>
      </c>
      <c r="C14" s="254" t="s">
        <v>150</v>
      </c>
      <c r="D14" s="3" t="s">
        <v>168</v>
      </c>
      <c r="E14" s="6" t="s">
        <v>152</v>
      </c>
      <c r="F14" s="6" t="s">
        <v>153</v>
      </c>
      <c r="G14" s="73">
        <v>2370</v>
      </c>
      <c r="H14" s="17">
        <v>2428</v>
      </c>
      <c r="I14" s="125">
        <v>2423</v>
      </c>
      <c r="J14" s="27"/>
      <c r="K14" s="157">
        <v>2599</v>
      </c>
      <c r="L14" s="17">
        <v>2506</v>
      </c>
      <c r="M14" s="170">
        <v>2499</v>
      </c>
    </row>
    <row r="15" spans="1:15" outlineLevel="1">
      <c r="A15" s="11"/>
      <c r="B15" s="233"/>
      <c r="C15" s="255"/>
      <c r="D15" s="3" t="s">
        <v>169</v>
      </c>
      <c r="E15" s="2" t="s">
        <v>36</v>
      </c>
      <c r="F15" s="6" t="s">
        <v>153</v>
      </c>
      <c r="G15" s="73">
        <v>57316</v>
      </c>
      <c r="H15" s="40">
        <v>57994.47</v>
      </c>
      <c r="I15" s="210">
        <v>55619</v>
      </c>
      <c r="K15" s="171">
        <v>61277</v>
      </c>
      <c r="L15" s="14">
        <v>61785.77</v>
      </c>
      <c r="M15" s="172">
        <v>61133.599999999999</v>
      </c>
    </row>
    <row r="16" spans="1:15" outlineLevel="1">
      <c r="A16" s="11"/>
      <c r="B16" s="233"/>
      <c r="C16" s="254" t="s">
        <v>170</v>
      </c>
      <c r="D16" s="2" t="s">
        <v>171</v>
      </c>
      <c r="E16" s="2" t="s">
        <v>21</v>
      </c>
      <c r="F16" s="6" t="s">
        <v>153</v>
      </c>
      <c r="G16" s="72">
        <v>402</v>
      </c>
      <c r="H16" s="18">
        <v>354.50920000000002</v>
      </c>
      <c r="I16" s="120">
        <v>327</v>
      </c>
      <c r="K16" s="173">
        <v>662.23</v>
      </c>
      <c r="L16" s="18">
        <v>586.822</v>
      </c>
      <c r="M16" s="174">
        <v>558.32000000000005</v>
      </c>
    </row>
    <row r="17" spans="1:13" outlineLevel="1">
      <c r="A17" s="11"/>
      <c r="B17" s="233"/>
      <c r="C17" s="256"/>
      <c r="D17" s="2" t="s">
        <v>172</v>
      </c>
      <c r="E17" s="2" t="s">
        <v>27</v>
      </c>
      <c r="F17" s="6" t="s">
        <v>153</v>
      </c>
      <c r="G17" s="72">
        <v>94.64</v>
      </c>
      <c r="H17" s="16">
        <v>95.36</v>
      </c>
      <c r="I17" s="123">
        <v>95.21</v>
      </c>
      <c r="K17" s="167">
        <v>93.51</v>
      </c>
      <c r="L17" s="16">
        <v>93.95</v>
      </c>
      <c r="M17" s="162">
        <v>94.3</v>
      </c>
    </row>
    <row r="18" spans="1:13" outlineLevel="1">
      <c r="A18" s="11"/>
      <c r="B18" s="233"/>
      <c r="C18" s="256"/>
      <c r="D18" s="2" t="s">
        <v>173</v>
      </c>
      <c r="E18" s="2" t="s">
        <v>27</v>
      </c>
      <c r="F18" s="6" t="s">
        <v>153</v>
      </c>
      <c r="G18" s="72">
        <v>98.02</v>
      </c>
      <c r="H18" s="16">
        <v>98.39</v>
      </c>
      <c r="I18" s="123">
        <v>98.25</v>
      </c>
      <c r="K18" s="167">
        <v>97.16</v>
      </c>
      <c r="L18" s="16">
        <v>97.73</v>
      </c>
      <c r="M18" s="162">
        <v>100</v>
      </c>
    </row>
    <row r="19" spans="1:13" outlineLevel="1">
      <c r="A19" s="11"/>
      <c r="B19" s="233"/>
      <c r="C19" s="256"/>
      <c r="D19" s="2" t="s">
        <v>174</v>
      </c>
      <c r="E19" s="2" t="s">
        <v>27</v>
      </c>
      <c r="F19" s="6" t="s">
        <v>153</v>
      </c>
      <c r="G19" s="72">
        <v>90.05</v>
      </c>
      <c r="H19" s="16">
        <v>90.45</v>
      </c>
      <c r="I19" s="123">
        <v>89.71</v>
      </c>
      <c r="K19" s="167">
        <v>83.5</v>
      </c>
      <c r="L19" s="16">
        <v>84.38</v>
      </c>
      <c r="M19" s="168">
        <v>86.09</v>
      </c>
    </row>
    <row r="20" spans="1:13" outlineLevel="1">
      <c r="A20" s="11"/>
      <c r="B20" s="233"/>
      <c r="C20" s="255"/>
      <c r="D20" s="2" t="s">
        <v>175</v>
      </c>
      <c r="E20" s="2" t="s">
        <v>27</v>
      </c>
      <c r="F20" s="6" t="s">
        <v>153</v>
      </c>
      <c r="G20" s="72">
        <v>79.599999999999994</v>
      </c>
      <c r="H20" s="16">
        <v>82.82</v>
      </c>
      <c r="I20" s="123">
        <v>85.19</v>
      </c>
      <c r="K20" s="167">
        <v>77.569999999999993</v>
      </c>
      <c r="L20" s="16">
        <v>80.37</v>
      </c>
      <c r="M20" s="168">
        <v>84.06</v>
      </c>
    </row>
    <row r="21" spans="1:13" ht="14.45" customHeight="1" outlineLevel="1">
      <c r="A21" s="11"/>
      <c r="B21" s="233"/>
      <c r="C21" s="254" t="s">
        <v>176</v>
      </c>
      <c r="D21" s="2" t="s">
        <v>177</v>
      </c>
      <c r="E21" s="2" t="s">
        <v>178</v>
      </c>
      <c r="F21" s="6" t="s">
        <v>153</v>
      </c>
      <c r="G21" s="73">
        <v>82683</v>
      </c>
      <c r="H21" s="14">
        <v>81325</v>
      </c>
      <c r="I21" s="127">
        <v>86396.5</v>
      </c>
      <c r="K21" s="175">
        <v>131337</v>
      </c>
      <c r="L21" s="17">
        <v>127146</v>
      </c>
      <c r="M21" s="158">
        <v>153799.14000000001</v>
      </c>
    </row>
    <row r="22" spans="1:13" outlineLevel="1">
      <c r="A22" s="11"/>
      <c r="B22" s="233"/>
      <c r="C22" s="256"/>
      <c r="D22" s="90" t="s">
        <v>179</v>
      </c>
      <c r="E22" s="2" t="s">
        <v>27</v>
      </c>
      <c r="F22" s="6" t="s">
        <v>153</v>
      </c>
      <c r="G22" s="72">
        <v>97</v>
      </c>
      <c r="H22" s="18">
        <v>97.2</v>
      </c>
      <c r="I22" s="128">
        <v>96.63</v>
      </c>
      <c r="J22" s="28"/>
      <c r="K22" s="176">
        <v>93.87</v>
      </c>
      <c r="L22" s="18">
        <v>98.21</v>
      </c>
      <c r="M22" s="174">
        <v>98.11</v>
      </c>
    </row>
    <row r="23" spans="1:13" outlineLevel="1">
      <c r="A23" s="11"/>
      <c r="B23" s="233"/>
      <c r="C23" s="256"/>
      <c r="D23" s="2" t="s">
        <v>180</v>
      </c>
      <c r="E23" s="2" t="s">
        <v>27</v>
      </c>
      <c r="F23" s="6" t="s">
        <v>153</v>
      </c>
      <c r="G23" s="72">
        <v>45</v>
      </c>
      <c r="H23" s="18">
        <v>40.19</v>
      </c>
      <c r="I23" s="128">
        <v>39.35</v>
      </c>
      <c r="J23" s="28"/>
      <c r="K23" s="176">
        <v>40.270000000000003</v>
      </c>
      <c r="L23" s="18">
        <v>43.8</v>
      </c>
      <c r="M23" s="174">
        <v>35.869999999999997</v>
      </c>
    </row>
    <row r="24" spans="1:13" outlineLevel="1">
      <c r="A24" s="11"/>
      <c r="B24" s="234"/>
      <c r="C24" s="255"/>
      <c r="D24" s="3" t="s">
        <v>181</v>
      </c>
      <c r="E24" s="2" t="s">
        <v>27</v>
      </c>
      <c r="F24" s="6" t="s">
        <v>153</v>
      </c>
      <c r="G24" s="72">
        <v>47</v>
      </c>
      <c r="H24" s="18">
        <v>50.04</v>
      </c>
      <c r="I24" s="128">
        <v>46.47</v>
      </c>
      <c r="J24" s="28"/>
      <c r="K24" s="176">
        <v>42.45</v>
      </c>
      <c r="L24" s="18">
        <v>36.57</v>
      </c>
      <c r="M24" s="174">
        <v>35.19</v>
      </c>
    </row>
    <row r="25" spans="1:13" outlineLevel="1">
      <c r="A25" s="11"/>
      <c r="B25" s="230" t="s">
        <v>182</v>
      </c>
      <c r="C25" s="245"/>
      <c r="D25" s="92" t="s">
        <v>183</v>
      </c>
      <c r="E25" s="2" t="s">
        <v>51</v>
      </c>
      <c r="F25" s="6" t="s">
        <v>153</v>
      </c>
      <c r="G25" s="72">
        <v>174.97</v>
      </c>
      <c r="H25" s="61">
        <v>173.85400000000001</v>
      </c>
      <c r="I25" s="129">
        <v>149.93</v>
      </c>
      <c r="J25" s="62"/>
      <c r="K25" s="177">
        <v>220.46</v>
      </c>
      <c r="L25" s="63">
        <v>211.309</v>
      </c>
      <c r="M25" s="178">
        <v>186.65536</v>
      </c>
    </row>
    <row r="26" spans="1:13" outlineLevel="1">
      <c r="A26" s="11"/>
      <c r="B26" s="231"/>
      <c r="C26" s="253"/>
      <c r="D26" s="92" t="s">
        <v>184</v>
      </c>
      <c r="E26" s="2" t="s">
        <v>53</v>
      </c>
      <c r="F26" s="6" t="s">
        <v>153</v>
      </c>
      <c r="G26" s="73">
        <v>899108.8</v>
      </c>
      <c r="H26" s="17">
        <v>918252</v>
      </c>
      <c r="I26" s="118">
        <v>949394.18</v>
      </c>
      <c r="K26" s="171">
        <v>1139470</v>
      </c>
      <c r="L26" s="14">
        <v>1151705</v>
      </c>
      <c r="M26" s="172">
        <v>1228649.1599999999</v>
      </c>
    </row>
    <row r="27" spans="1:13" outlineLevel="1">
      <c r="A27" s="11"/>
      <c r="B27" s="231"/>
      <c r="C27" s="253"/>
      <c r="D27" s="92" t="s">
        <v>185</v>
      </c>
      <c r="E27" s="2" t="s">
        <v>27</v>
      </c>
      <c r="F27" s="20" t="s">
        <v>153</v>
      </c>
      <c r="G27" s="72">
        <v>100</v>
      </c>
      <c r="H27" s="54">
        <v>100</v>
      </c>
      <c r="I27" s="128">
        <v>25.16</v>
      </c>
      <c r="K27" s="179">
        <v>100</v>
      </c>
      <c r="L27" s="19">
        <v>100</v>
      </c>
      <c r="M27" s="174">
        <v>36.6</v>
      </c>
    </row>
    <row r="28" spans="1:13" outlineLevel="1">
      <c r="A28" s="11"/>
      <c r="B28" s="231"/>
      <c r="C28" s="253"/>
      <c r="D28" s="92" t="s">
        <v>186</v>
      </c>
      <c r="E28" s="2" t="s">
        <v>56</v>
      </c>
      <c r="F28" s="20" t="s">
        <v>153</v>
      </c>
      <c r="G28" s="72">
        <v>40</v>
      </c>
      <c r="H28" s="19">
        <v>40</v>
      </c>
      <c r="I28" s="120">
        <v>40</v>
      </c>
      <c r="K28" s="180">
        <v>140</v>
      </c>
      <c r="L28" s="54">
        <v>137.94999999999999</v>
      </c>
      <c r="M28" s="162">
        <v>40</v>
      </c>
    </row>
    <row r="29" spans="1:13" outlineLevel="1">
      <c r="A29" s="11"/>
      <c r="B29" s="231"/>
      <c r="C29" s="253"/>
      <c r="D29" s="92" t="s">
        <v>187</v>
      </c>
      <c r="E29" s="2"/>
      <c r="F29" s="20" t="s">
        <v>153</v>
      </c>
      <c r="G29" s="74">
        <v>4406.05</v>
      </c>
      <c r="H29" s="58">
        <v>2034</v>
      </c>
      <c r="I29" s="120" t="s">
        <v>58</v>
      </c>
      <c r="K29" s="157">
        <v>5745.3</v>
      </c>
      <c r="L29" s="18" t="s">
        <v>58</v>
      </c>
      <c r="M29" s="128" t="s">
        <v>58</v>
      </c>
    </row>
    <row r="30" spans="1:13" outlineLevel="1">
      <c r="A30" s="11"/>
      <c r="B30" s="231"/>
      <c r="C30" s="253"/>
      <c r="D30" s="3" t="s">
        <v>188</v>
      </c>
      <c r="E30" s="2" t="s">
        <v>60</v>
      </c>
      <c r="F30" s="6" t="s">
        <v>153</v>
      </c>
      <c r="G30" s="75">
        <v>0.58709999999999996</v>
      </c>
      <c r="H30" s="21">
        <v>0.64229999999999998</v>
      </c>
      <c r="I30" s="120">
        <v>0.63</v>
      </c>
      <c r="K30" s="161">
        <v>0.6915</v>
      </c>
      <c r="L30" s="21">
        <v>0.75529999999999997</v>
      </c>
      <c r="M30" s="162">
        <v>0.72</v>
      </c>
    </row>
    <row r="31" spans="1:13" outlineLevel="1">
      <c r="A31" s="11"/>
      <c r="B31" s="231"/>
      <c r="C31" s="253"/>
      <c r="D31" s="4" t="s">
        <v>189</v>
      </c>
      <c r="E31" s="2" t="s">
        <v>62</v>
      </c>
      <c r="F31" s="6" t="s">
        <v>153</v>
      </c>
      <c r="G31" s="72">
        <v>1.32</v>
      </c>
      <c r="H31" s="2">
        <v>1.27</v>
      </c>
      <c r="I31" s="120">
        <v>1.31</v>
      </c>
      <c r="K31" s="181">
        <v>1.19</v>
      </c>
      <c r="L31" s="2">
        <v>1.1200000000000001</v>
      </c>
      <c r="M31" s="162">
        <v>1.03</v>
      </c>
    </row>
    <row r="32" spans="1:13" outlineLevel="1">
      <c r="A32" s="11"/>
      <c r="B32" s="232"/>
      <c r="C32" s="246"/>
      <c r="D32" s="2" t="s">
        <v>190</v>
      </c>
      <c r="E32" s="2" t="s">
        <v>64</v>
      </c>
      <c r="F32" s="6" t="s">
        <v>2</v>
      </c>
      <c r="G32" s="73">
        <v>255598</v>
      </c>
      <c r="H32" s="29">
        <v>166147</v>
      </c>
      <c r="I32" s="130">
        <v>108051.66</v>
      </c>
      <c r="K32" s="181" t="s">
        <v>58</v>
      </c>
      <c r="L32" s="2" t="s">
        <v>58</v>
      </c>
      <c r="M32" s="120" t="s">
        <v>58</v>
      </c>
    </row>
    <row r="33" spans="1:13" outlineLevel="1">
      <c r="A33" s="11"/>
      <c r="B33" s="225" t="s">
        <v>191</v>
      </c>
      <c r="C33" s="245"/>
      <c r="D33" s="90" t="s">
        <v>192</v>
      </c>
      <c r="E33" s="2" t="s">
        <v>193</v>
      </c>
      <c r="F33" s="6" t="s">
        <v>153</v>
      </c>
      <c r="G33" s="131">
        <v>50370.894</v>
      </c>
      <c r="H33" s="30">
        <v>50362</v>
      </c>
      <c r="I33" s="132">
        <v>44099.580029999997</v>
      </c>
      <c r="J33" s="31"/>
      <c r="K33" s="182">
        <v>63502.597580000001</v>
      </c>
      <c r="L33" s="30">
        <v>61502.63</v>
      </c>
      <c r="M33" s="183">
        <v>56200.521829999998</v>
      </c>
    </row>
    <row r="34" spans="1:13" outlineLevel="1">
      <c r="A34" s="11"/>
      <c r="B34" s="226"/>
      <c r="C34" s="253"/>
      <c r="D34" s="32" t="s">
        <v>194</v>
      </c>
      <c r="E34" s="2"/>
      <c r="F34" s="6" t="s">
        <v>153</v>
      </c>
      <c r="G34" s="73">
        <v>81848.902000000002</v>
      </c>
      <c r="H34" s="87">
        <v>77392</v>
      </c>
      <c r="I34" s="133" t="s">
        <v>58</v>
      </c>
      <c r="J34" s="31"/>
      <c r="K34" s="184">
        <v>124807.73299999999</v>
      </c>
      <c r="L34" s="87">
        <v>119014</v>
      </c>
      <c r="M34" s="133" t="s">
        <v>58</v>
      </c>
    </row>
    <row r="35" spans="1:13" outlineLevel="1">
      <c r="A35" s="11"/>
      <c r="B35" s="226"/>
      <c r="C35" s="253"/>
      <c r="D35" s="91" t="s">
        <v>195</v>
      </c>
      <c r="E35" s="2" t="s">
        <v>193</v>
      </c>
      <c r="F35" s="6" t="s">
        <v>153</v>
      </c>
      <c r="G35" s="72">
        <v>0</v>
      </c>
      <c r="H35" s="42">
        <v>0</v>
      </c>
      <c r="I35" s="127">
        <v>29866.322609999999</v>
      </c>
      <c r="J35" s="24"/>
      <c r="K35" s="171">
        <v>0</v>
      </c>
      <c r="L35" s="14">
        <v>0</v>
      </c>
      <c r="M35" s="172">
        <v>47258.043339999997</v>
      </c>
    </row>
    <row r="36" spans="1:13" outlineLevel="1">
      <c r="A36" s="11"/>
      <c r="B36" s="226"/>
      <c r="C36" s="253"/>
      <c r="D36" s="90" t="s">
        <v>196</v>
      </c>
      <c r="E36" s="2" t="s">
        <v>197</v>
      </c>
      <c r="F36" s="6" t="s">
        <v>153</v>
      </c>
      <c r="G36" s="76" t="s">
        <v>58</v>
      </c>
      <c r="H36" s="2" t="s">
        <v>58</v>
      </c>
      <c r="I36" s="120" t="s">
        <v>58</v>
      </c>
      <c r="K36" s="167">
        <v>38.39</v>
      </c>
      <c r="L36" s="16">
        <v>74.91</v>
      </c>
      <c r="M36" s="162">
        <v>114.3</v>
      </c>
    </row>
    <row r="37" spans="1:13" ht="16.149999999999999" outlineLevel="1">
      <c r="A37" s="11"/>
      <c r="B37" s="226"/>
      <c r="C37" s="253"/>
      <c r="D37" s="2" t="s">
        <v>198</v>
      </c>
      <c r="E37" s="2" t="s">
        <v>193</v>
      </c>
      <c r="F37" s="6" t="s">
        <v>153</v>
      </c>
      <c r="G37" s="88" t="s">
        <v>74</v>
      </c>
      <c r="H37" s="58">
        <v>363324</v>
      </c>
      <c r="I37" s="120" t="s">
        <v>58</v>
      </c>
      <c r="K37" s="185" t="s">
        <v>74</v>
      </c>
      <c r="L37" s="67">
        <v>508911</v>
      </c>
      <c r="M37" s="186" t="s">
        <v>58</v>
      </c>
    </row>
    <row r="38" spans="1:13" outlineLevel="1">
      <c r="A38" s="11"/>
      <c r="B38" s="227"/>
      <c r="C38" s="246"/>
      <c r="D38" s="2" t="s">
        <v>199</v>
      </c>
      <c r="E38" s="2" t="s">
        <v>152</v>
      </c>
      <c r="F38" s="6" t="s">
        <v>153</v>
      </c>
      <c r="G38" s="6">
        <v>13</v>
      </c>
      <c r="H38" s="6" t="s">
        <v>58</v>
      </c>
      <c r="I38" s="134" t="s">
        <v>58</v>
      </c>
      <c r="J38" s="24"/>
      <c r="K38" s="187">
        <v>26</v>
      </c>
      <c r="L38" s="66" t="s">
        <v>58</v>
      </c>
      <c r="M38" s="188" t="s">
        <v>58</v>
      </c>
    </row>
    <row r="39" spans="1:13" outlineLevel="1">
      <c r="A39" s="11"/>
      <c r="B39" s="225" t="s">
        <v>200</v>
      </c>
      <c r="C39" s="245"/>
      <c r="D39" s="2" t="s">
        <v>201</v>
      </c>
      <c r="E39" s="2" t="s">
        <v>27</v>
      </c>
      <c r="F39" s="6" t="s">
        <v>153</v>
      </c>
      <c r="G39" s="77">
        <v>96</v>
      </c>
      <c r="H39" s="57">
        <v>95</v>
      </c>
      <c r="I39" s="128">
        <v>95</v>
      </c>
      <c r="K39" s="187">
        <v>77</v>
      </c>
      <c r="L39" s="10">
        <v>82</v>
      </c>
      <c r="M39" s="158">
        <v>87</v>
      </c>
    </row>
    <row r="40" spans="1:13" outlineLevel="1">
      <c r="A40" s="11"/>
      <c r="B40" s="227"/>
      <c r="C40" s="246"/>
      <c r="D40" s="2" t="s">
        <v>202</v>
      </c>
      <c r="E40" s="2" t="s">
        <v>27</v>
      </c>
      <c r="F40" s="6" t="s">
        <v>153</v>
      </c>
      <c r="G40" s="72">
        <v>96</v>
      </c>
      <c r="H40" s="18">
        <v>89</v>
      </c>
      <c r="I40" s="128">
        <v>87</v>
      </c>
      <c r="K40" s="189">
        <v>56</v>
      </c>
      <c r="L40" s="58">
        <v>63</v>
      </c>
      <c r="M40" s="158">
        <v>60</v>
      </c>
    </row>
    <row r="41" spans="1:13" ht="18">
      <c r="B41" s="211" t="s">
        <v>79</v>
      </c>
      <c r="C41" s="138"/>
      <c r="D41" s="138"/>
      <c r="E41" s="138"/>
      <c r="F41" s="138"/>
      <c r="G41" s="139"/>
      <c r="H41" s="140">
        <v>2023</v>
      </c>
      <c r="I41" s="141">
        <v>2022</v>
      </c>
      <c r="K41" s="190"/>
      <c r="L41" s="35">
        <v>2023</v>
      </c>
      <c r="M41" s="141">
        <v>2022</v>
      </c>
    </row>
    <row r="42" spans="1:13" outlineLevel="1">
      <c r="B42" s="225" t="s">
        <v>203</v>
      </c>
      <c r="C42" s="245"/>
      <c r="D42" s="2" t="s">
        <v>204</v>
      </c>
      <c r="E42" s="6" t="s">
        <v>152</v>
      </c>
      <c r="F42" s="2" t="s">
        <v>153</v>
      </c>
      <c r="G42" s="78">
        <v>8167</v>
      </c>
      <c r="H42" s="36">
        <v>8132</v>
      </c>
      <c r="I42" s="118">
        <v>7961</v>
      </c>
      <c r="K42" s="171">
        <v>12083</v>
      </c>
      <c r="L42" s="14">
        <v>11523</v>
      </c>
      <c r="M42" s="172">
        <v>11240</v>
      </c>
    </row>
    <row r="43" spans="1:13" outlineLevel="1">
      <c r="B43" s="226"/>
      <c r="C43" s="253"/>
      <c r="D43" s="2" t="s">
        <v>205</v>
      </c>
      <c r="E43" s="6" t="s">
        <v>152</v>
      </c>
      <c r="F43" s="2" t="s">
        <v>153</v>
      </c>
      <c r="G43" s="78">
        <v>2088</v>
      </c>
      <c r="H43" s="36">
        <v>2025</v>
      </c>
      <c r="I43" s="118">
        <v>2159</v>
      </c>
      <c r="J43" s="27"/>
      <c r="K43" s="157">
        <v>2836</v>
      </c>
      <c r="L43" s="17">
        <v>2818</v>
      </c>
      <c r="M43" s="158">
        <v>3030</v>
      </c>
    </row>
    <row r="44" spans="1:13" outlineLevel="1">
      <c r="B44" s="226"/>
      <c r="C44" s="253"/>
      <c r="D44" s="3" t="s">
        <v>206</v>
      </c>
      <c r="E44" s="2" t="s">
        <v>27</v>
      </c>
      <c r="F44" s="2" t="s">
        <v>153</v>
      </c>
      <c r="G44" s="78">
        <v>55</v>
      </c>
      <c r="H44" s="37">
        <v>55.75</v>
      </c>
      <c r="I44" s="128">
        <v>66.510000000000005</v>
      </c>
      <c r="K44" s="173">
        <v>54.37</v>
      </c>
      <c r="L44" s="18">
        <v>57.63</v>
      </c>
      <c r="M44" s="174">
        <v>59.74</v>
      </c>
    </row>
    <row r="45" spans="1:13" outlineLevel="1">
      <c r="B45" s="226"/>
      <c r="C45" s="253"/>
      <c r="D45" s="2" t="s">
        <v>207</v>
      </c>
      <c r="E45" s="2" t="s">
        <v>27</v>
      </c>
      <c r="F45" s="2" t="s">
        <v>153</v>
      </c>
      <c r="G45" s="78">
        <v>90</v>
      </c>
      <c r="H45" s="37">
        <v>89.99</v>
      </c>
      <c r="I45" s="128">
        <v>90.52</v>
      </c>
      <c r="J45" s="28"/>
      <c r="K45" s="173">
        <v>87.18</v>
      </c>
      <c r="L45" s="18">
        <v>87.27</v>
      </c>
      <c r="M45" s="174">
        <v>88.16</v>
      </c>
    </row>
    <row r="46" spans="1:13" outlineLevel="1">
      <c r="B46" s="227"/>
      <c r="C46" s="246"/>
      <c r="D46" s="33" t="s">
        <v>208</v>
      </c>
      <c r="E46" s="2" t="s">
        <v>27</v>
      </c>
      <c r="F46" s="2" t="s">
        <v>2</v>
      </c>
      <c r="G46" s="78">
        <v>19</v>
      </c>
      <c r="H46" s="37">
        <v>17.52</v>
      </c>
      <c r="I46" s="128">
        <v>17.690000000000001</v>
      </c>
      <c r="K46" s="191" t="s">
        <v>58</v>
      </c>
      <c r="L46" s="10" t="s">
        <v>58</v>
      </c>
      <c r="M46" s="142" t="s">
        <v>58</v>
      </c>
    </row>
    <row r="47" spans="1:13" outlineLevel="1">
      <c r="B47" s="225" t="s">
        <v>209</v>
      </c>
      <c r="C47" s="245"/>
      <c r="D47" s="2" t="s">
        <v>210</v>
      </c>
      <c r="E47" s="2" t="s">
        <v>27</v>
      </c>
      <c r="F47" s="2" t="s">
        <v>153</v>
      </c>
      <c r="G47" s="79">
        <v>22.84</v>
      </c>
      <c r="H47" s="37">
        <v>22.37</v>
      </c>
      <c r="I47" s="128">
        <v>22.11</v>
      </c>
      <c r="J47" s="28"/>
      <c r="K47" s="173">
        <v>21.34</v>
      </c>
      <c r="L47" s="18">
        <v>21.35</v>
      </c>
      <c r="M47" s="174">
        <v>21.6</v>
      </c>
    </row>
    <row r="48" spans="1:13" outlineLevel="1">
      <c r="B48" s="226"/>
      <c r="C48" s="253"/>
      <c r="D48" s="90" t="s">
        <v>211</v>
      </c>
      <c r="E48" s="2" t="s">
        <v>27</v>
      </c>
      <c r="F48" s="2" t="s">
        <v>153</v>
      </c>
      <c r="G48" s="80" t="s">
        <v>58</v>
      </c>
      <c r="H48" s="37" t="s">
        <v>58</v>
      </c>
      <c r="I48" s="128" t="s">
        <v>58</v>
      </c>
      <c r="J48" s="28"/>
      <c r="K48" s="167">
        <v>32.5</v>
      </c>
      <c r="L48" s="10" t="s">
        <v>58</v>
      </c>
      <c r="M48" s="142" t="s">
        <v>58</v>
      </c>
    </row>
    <row r="49" spans="2:13" outlineLevel="1">
      <c r="B49" s="226"/>
      <c r="C49" s="253"/>
      <c r="D49" s="3" t="s">
        <v>212</v>
      </c>
      <c r="E49" s="2" t="s">
        <v>27</v>
      </c>
      <c r="F49" s="2" t="s">
        <v>153</v>
      </c>
      <c r="G49" s="79">
        <v>21.49</v>
      </c>
      <c r="H49" s="37">
        <v>23.83</v>
      </c>
      <c r="I49" s="120">
        <v>25</v>
      </c>
      <c r="K49" s="173">
        <v>20.23</v>
      </c>
      <c r="L49" s="18">
        <v>22.41</v>
      </c>
      <c r="M49" s="174">
        <v>24.36</v>
      </c>
    </row>
    <row r="50" spans="2:13" outlineLevel="1">
      <c r="B50" s="226"/>
      <c r="C50" s="253"/>
      <c r="D50" s="2" t="s">
        <v>213</v>
      </c>
      <c r="E50" s="2" t="s">
        <v>27</v>
      </c>
      <c r="F50" s="2" t="s">
        <v>153</v>
      </c>
      <c r="G50" s="79">
        <v>13.13</v>
      </c>
      <c r="H50" s="37">
        <v>13.02</v>
      </c>
      <c r="I50" s="128">
        <v>12.37</v>
      </c>
      <c r="J50" s="28"/>
      <c r="K50" s="173">
        <v>10.68</v>
      </c>
      <c r="L50" s="18">
        <v>11</v>
      </c>
      <c r="M50" s="174">
        <v>11.29</v>
      </c>
    </row>
    <row r="51" spans="2:13" outlineLevel="1">
      <c r="B51" s="226"/>
      <c r="C51" s="253"/>
      <c r="D51" s="2" t="s">
        <v>214</v>
      </c>
      <c r="E51" s="2" t="s">
        <v>27</v>
      </c>
      <c r="F51" s="2" t="s">
        <v>153</v>
      </c>
      <c r="G51" s="81">
        <v>17.46</v>
      </c>
      <c r="H51" s="37">
        <v>16.79</v>
      </c>
      <c r="I51" s="128">
        <v>16.54</v>
      </c>
      <c r="J51" s="28"/>
      <c r="K51" s="173">
        <v>18.46</v>
      </c>
      <c r="L51" s="18">
        <v>17.829999999999998</v>
      </c>
      <c r="M51" s="174">
        <v>18.190000000000001</v>
      </c>
    </row>
    <row r="52" spans="2:13" outlineLevel="1">
      <c r="B52" s="226"/>
      <c r="C52" s="253"/>
      <c r="D52" s="2" t="s">
        <v>215</v>
      </c>
      <c r="E52" s="2" t="s">
        <v>27</v>
      </c>
      <c r="F52" s="2" t="s">
        <v>153</v>
      </c>
      <c r="G52" s="82">
        <v>2.88</v>
      </c>
      <c r="H52" s="38">
        <v>2.84</v>
      </c>
      <c r="I52" s="123">
        <v>2.78</v>
      </c>
      <c r="K52" s="167">
        <v>2.2799999999999998</v>
      </c>
      <c r="L52" s="16">
        <v>2.31</v>
      </c>
      <c r="M52" s="168">
        <v>2.16</v>
      </c>
    </row>
    <row r="53" spans="2:13" outlineLevel="1">
      <c r="B53" s="227"/>
      <c r="C53" s="246"/>
      <c r="D53" s="2" t="s">
        <v>216</v>
      </c>
      <c r="E53" s="2" t="s">
        <v>94</v>
      </c>
      <c r="F53" s="2" t="s">
        <v>2</v>
      </c>
      <c r="G53" s="81">
        <v>99</v>
      </c>
      <c r="H53" s="37">
        <v>99</v>
      </c>
      <c r="I53" s="128">
        <v>94</v>
      </c>
      <c r="K53" s="191" t="s">
        <v>58</v>
      </c>
      <c r="L53" s="10" t="s">
        <v>58</v>
      </c>
      <c r="M53" s="142" t="s">
        <v>58</v>
      </c>
    </row>
    <row r="54" spans="2:13" outlineLevel="1">
      <c r="B54" s="218" t="s">
        <v>217</v>
      </c>
      <c r="C54" s="3"/>
      <c r="D54" s="33" t="s">
        <v>218</v>
      </c>
      <c r="E54" s="6" t="s">
        <v>152</v>
      </c>
      <c r="F54" s="2" t="s">
        <v>153</v>
      </c>
      <c r="G54" s="83" t="s">
        <v>58</v>
      </c>
      <c r="H54" s="10" t="s">
        <v>58</v>
      </c>
      <c r="I54" s="142" t="s">
        <v>58</v>
      </c>
      <c r="K54" s="181">
        <v>5</v>
      </c>
      <c r="L54" s="2">
        <v>4</v>
      </c>
      <c r="M54" s="162">
        <v>3</v>
      </c>
    </row>
    <row r="55" spans="2:13" outlineLevel="1">
      <c r="B55" s="225" t="s">
        <v>219</v>
      </c>
      <c r="C55" s="245"/>
      <c r="D55" s="2" t="s">
        <v>220</v>
      </c>
      <c r="E55" s="2" t="s">
        <v>221</v>
      </c>
      <c r="F55" s="2" t="s">
        <v>153</v>
      </c>
      <c r="G55" s="82">
        <v>14.71</v>
      </c>
      <c r="H55" s="65">
        <v>12.1</v>
      </c>
      <c r="I55" s="143">
        <v>11.2</v>
      </c>
      <c r="J55" s="24"/>
      <c r="K55" s="192">
        <v>13.66</v>
      </c>
      <c r="L55" s="15">
        <v>12.5</v>
      </c>
      <c r="M55" s="193">
        <v>13.2</v>
      </c>
    </row>
    <row r="56" spans="2:13" outlineLevel="1">
      <c r="B56" s="226"/>
      <c r="C56" s="253"/>
      <c r="D56" s="2" t="s">
        <v>222</v>
      </c>
      <c r="E56" s="2" t="s">
        <v>27</v>
      </c>
      <c r="F56" s="2" t="s">
        <v>153</v>
      </c>
      <c r="G56" s="79">
        <v>94.42</v>
      </c>
      <c r="H56" s="37">
        <v>84.96</v>
      </c>
      <c r="I56" s="128">
        <v>86.46</v>
      </c>
      <c r="J56" s="28"/>
      <c r="K56" s="173">
        <v>88.56</v>
      </c>
      <c r="L56" s="18">
        <v>79.02</v>
      </c>
      <c r="M56" s="174">
        <v>78.09</v>
      </c>
    </row>
    <row r="57" spans="2:13" outlineLevel="1">
      <c r="B57" s="226"/>
      <c r="C57" s="253"/>
      <c r="D57" s="2" t="s">
        <v>223</v>
      </c>
      <c r="E57" s="2"/>
      <c r="F57" s="2" t="s">
        <v>2</v>
      </c>
      <c r="G57" s="108">
        <f>96+29</f>
        <v>125</v>
      </c>
      <c r="H57" s="109">
        <v>2500</v>
      </c>
      <c r="I57" s="128">
        <v>953</v>
      </c>
      <c r="J57" s="28"/>
      <c r="K57" s="194">
        <f>G57+639</f>
        <v>764</v>
      </c>
      <c r="L57" s="18" t="s">
        <v>58</v>
      </c>
      <c r="M57" s="174" t="s">
        <v>58</v>
      </c>
    </row>
    <row r="58" spans="2:13" outlineLevel="1">
      <c r="B58" s="227"/>
      <c r="C58" s="246"/>
      <c r="D58" s="2" t="s">
        <v>224</v>
      </c>
      <c r="E58" s="2" t="s">
        <v>27</v>
      </c>
      <c r="F58" s="2" t="s">
        <v>153</v>
      </c>
      <c r="G58" s="93">
        <v>2.02</v>
      </c>
      <c r="H58" s="38">
        <v>1.94</v>
      </c>
      <c r="I58" s="123">
        <v>2.11</v>
      </c>
      <c r="K58" s="195">
        <v>1.61</v>
      </c>
      <c r="L58" s="15">
        <v>1.67</v>
      </c>
      <c r="M58" s="193">
        <v>1.71</v>
      </c>
    </row>
    <row r="59" spans="2:13" outlineLevel="1">
      <c r="B59" s="225" t="s">
        <v>225</v>
      </c>
      <c r="C59" s="245"/>
      <c r="D59" s="2" t="s">
        <v>226</v>
      </c>
      <c r="E59" s="2" t="s">
        <v>27</v>
      </c>
      <c r="F59" s="2" t="s">
        <v>153</v>
      </c>
      <c r="G59" s="78">
        <v>13.21</v>
      </c>
      <c r="H59" s="38">
        <v>11.77</v>
      </c>
      <c r="I59" s="123">
        <v>11.88</v>
      </c>
      <c r="K59" s="195">
        <v>13.49</v>
      </c>
      <c r="L59" s="15">
        <v>10.34</v>
      </c>
      <c r="M59" s="196">
        <v>10.25</v>
      </c>
    </row>
    <row r="60" spans="2:13" outlineLevel="1">
      <c r="B60" s="226"/>
      <c r="C60" s="253"/>
      <c r="D60" s="3" t="s">
        <v>227</v>
      </c>
      <c r="E60" s="2" t="s">
        <v>27</v>
      </c>
      <c r="F60" s="2" t="s">
        <v>153</v>
      </c>
      <c r="G60" s="78">
        <v>0.93</v>
      </c>
      <c r="H60" s="34">
        <v>0.72</v>
      </c>
      <c r="I60" s="120">
        <v>0.84</v>
      </c>
      <c r="K60" s="197">
        <v>0.74</v>
      </c>
      <c r="L60" s="13">
        <v>0.56999999999999995</v>
      </c>
      <c r="M60" s="198">
        <v>0.63</v>
      </c>
    </row>
    <row r="61" spans="2:13" outlineLevel="1">
      <c r="B61" s="226"/>
      <c r="C61" s="253"/>
      <c r="D61" s="2" t="s">
        <v>228</v>
      </c>
      <c r="E61" s="2" t="s">
        <v>27</v>
      </c>
      <c r="F61" s="2" t="s">
        <v>153</v>
      </c>
      <c r="G61" s="78">
        <v>96</v>
      </c>
      <c r="H61" s="34">
        <v>95</v>
      </c>
      <c r="I61" s="120">
        <v>100</v>
      </c>
      <c r="K61" s="199">
        <v>79</v>
      </c>
      <c r="L61" s="14">
        <v>80</v>
      </c>
      <c r="M61" s="172">
        <v>78</v>
      </c>
    </row>
    <row r="62" spans="2:13" outlineLevel="1">
      <c r="B62" s="227"/>
      <c r="C62" s="246"/>
      <c r="D62" s="2" t="s">
        <v>229</v>
      </c>
      <c r="E62" s="2" t="s">
        <v>27</v>
      </c>
      <c r="F62" s="10" t="s">
        <v>2</v>
      </c>
      <c r="G62" s="94">
        <v>50.85</v>
      </c>
      <c r="H62" s="34">
        <v>50.31</v>
      </c>
      <c r="I62" s="120">
        <v>51.04</v>
      </c>
      <c r="K62" s="195">
        <v>34.369999999999997</v>
      </c>
      <c r="L62" s="15">
        <v>35.5</v>
      </c>
      <c r="M62" s="172" t="s">
        <v>58</v>
      </c>
    </row>
    <row r="63" spans="2:13" outlineLevel="1">
      <c r="B63" s="225" t="s">
        <v>230</v>
      </c>
      <c r="C63" s="245"/>
      <c r="D63" s="2" t="s">
        <v>231</v>
      </c>
      <c r="E63" s="2" t="s">
        <v>27</v>
      </c>
      <c r="F63" s="2" t="s">
        <v>153</v>
      </c>
      <c r="G63" s="78">
        <v>5.28</v>
      </c>
      <c r="H63" s="38">
        <v>3.39</v>
      </c>
      <c r="I63" s="123">
        <v>3.33</v>
      </c>
      <c r="K63" s="200">
        <v>6.07</v>
      </c>
      <c r="L63" s="15">
        <v>4.12</v>
      </c>
      <c r="M63" s="193">
        <v>4.82</v>
      </c>
    </row>
    <row r="64" spans="2:13" outlineLevel="1">
      <c r="B64" s="227"/>
      <c r="C64" s="246"/>
      <c r="D64" s="2" t="s">
        <v>232</v>
      </c>
      <c r="E64" s="2" t="s">
        <v>27</v>
      </c>
      <c r="F64" s="2" t="s">
        <v>153</v>
      </c>
      <c r="G64" s="84">
        <v>3.86</v>
      </c>
      <c r="H64" s="38">
        <v>2.0099999999999998</v>
      </c>
      <c r="I64" s="123">
        <v>2.78</v>
      </c>
      <c r="K64" s="200">
        <v>4.07</v>
      </c>
      <c r="L64" s="41">
        <v>2.6</v>
      </c>
      <c r="M64" s="201">
        <v>3.52</v>
      </c>
    </row>
    <row r="65" spans="2:19" outlineLevel="1">
      <c r="B65" s="225" t="s">
        <v>233</v>
      </c>
      <c r="C65" s="245"/>
      <c r="D65" s="2" t="s">
        <v>234</v>
      </c>
      <c r="E65" s="2" t="s">
        <v>27</v>
      </c>
      <c r="F65" s="2" t="s">
        <v>153</v>
      </c>
      <c r="G65" s="78">
        <v>7.81</v>
      </c>
      <c r="H65" s="38">
        <v>6.54</v>
      </c>
      <c r="I65" s="123">
        <v>5.91</v>
      </c>
      <c r="J65" s="25"/>
      <c r="K65" s="202">
        <v>9.59</v>
      </c>
      <c r="L65" s="16">
        <v>8.06</v>
      </c>
      <c r="M65" s="203">
        <v>6.23</v>
      </c>
    </row>
    <row r="66" spans="2:19" outlineLevel="1">
      <c r="B66" s="226"/>
      <c r="C66" s="253"/>
      <c r="D66" s="2" t="s">
        <v>235</v>
      </c>
      <c r="E66" s="2" t="s">
        <v>114</v>
      </c>
      <c r="F66" s="2" t="s">
        <v>153</v>
      </c>
      <c r="G66" s="85" t="s">
        <v>58</v>
      </c>
      <c r="H66" s="34" t="s">
        <v>58</v>
      </c>
      <c r="I66" s="120" t="s">
        <v>58</v>
      </c>
      <c r="K66" s="195">
        <v>6.7</v>
      </c>
      <c r="L66" s="15">
        <v>6.7</v>
      </c>
      <c r="M66" s="193">
        <v>6.6</v>
      </c>
    </row>
    <row r="67" spans="2:19" outlineLevel="1">
      <c r="B67" s="227"/>
      <c r="C67" s="246"/>
      <c r="D67" s="2" t="s">
        <v>236</v>
      </c>
      <c r="E67" s="2"/>
      <c r="F67" s="2" t="s">
        <v>153</v>
      </c>
      <c r="G67" s="85" t="s">
        <v>58</v>
      </c>
      <c r="H67" s="34" t="s">
        <v>58</v>
      </c>
      <c r="I67" s="120" t="s">
        <v>58</v>
      </c>
      <c r="K67" s="171">
        <v>49.42</v>
      </c>
      <c r="L67" s="14">
        <v>51.3</v>
      </c>
      <c r="M67" s="172">
        <v>39.72</v>
      </c>
    </row>
    <row r="68" spans="2:19" outlineLevel="1">
      <c r="B68" s="225" t="s">
        <v>237</v>
      </c>
      <c r="C68" s="245"/>
      <c r="D68" s="2" t="s">
        <v>238</v>
      </c>
      <c r="E68" s="6" t="s">
        <v>152</v>
      </c>
      <c r="F68" s="2" t="s">
        <v>2</v>
      </c>
      <c r="G68" s="78">
        <v>405</v>
      </c>
      <c r="H68" s="34">
        <v>406</v>
      </c>
      <c r="I68" s="120">
        <v>483</v>
      </c>
      <c r="K68" s="191" t="s">
        <v>58</v>
      </c>
      <c r="L68" s="10" t="s">
        <v>58</v>
      </c>
      <c r="M68" s="204" t="s">
        <v>58</v>
      </c>
    </row>
    <row r="69" spans="2:19" outlineLevel="1">
      <c r="B69" s="227"/>
      <c r="C69" s="246"/>
      <c r="D69" s="2" t="s">
        <v>239</v>
      </c>
      <c r="E69" s="6" t="s">
        <v>152</v>
      </c>
      <c r="F69" s="2" t="s">
        <v>2</v>
      </c>
      <c r="G69" s="78">
        <v>244</v>
      </c>
      <c r="H69" s="34">
        <v>257</v>
      </c>
      <c r="I69" s="120">
        <v>305</v>
      </c>
      <c r="K69" s="191" t="s">
        <v>58</v>
      </c>
      <c r="L69" s="10" t="s">
        <v>58</v>
      </c>
      <c r="M69" s="204" t="s">
        <v>58</v>
      </c>
    </row>
    <row r="70" spans="2:19" outlineLevel="1">
      <c r="B70" s="225" t="s">
        <v>240</v>
      </c>
      <c r="C70" s="245"/>
      <c r="D70" s="2" t="s">
        <v>241</v>
      </c>
      <c r="E70" s="6" t="s">
        <v>152</v>
      </c>
      <c r="F70" s="2" t="s">
        <v>153</v>
      </c>
      <c r="G70" s="81">
        <f>116+546</f>
        <v>662</v>
      </c>
      <c r="H70" s="34">
        <f>80+512</f>
        <v>592</v>
      </c>
      <c r="I70" s="120">
        <v>575</v>
      </c>
      <c r="K70" s="181">
        <f>192+603</f>
        <v>795</v>
      </c>
      <c r="L70" s="2">
        <f>176+552</f>
        <v>728</v>
      </c>
      <c r="M70" s="162">
        <v>751</v>
      </c>
    </row>
    <row r="71" spans="2:19" ht="15" outlineLevel="1" thickBot="1">
      <c r="B71" s="226"/>
      <c r="C71" s="246"/>
      <c r="D71" s="2" t="s">
        <v>242</v>
      </c>
      <c r="E71" s="2" t="s">
        <v>27</v>
      </c>
      <c r="F71" s="2" t="s">
        <v>153</v>
      </c>
      <c r="G71" s="82">
        <v>7.99</v>
      </c>
      <c r="H71" s="38">
        <v>7.21</v>
      </c>
      <c r="I71" s="123">
        <v>7.13</v>
      </c>
      <c r="J71" s="25"/>
      <c r="K71" s="167">
        <v>6.48</v>
      </c>
      <c r="L71" s="16">
        <v>6.22</v>
      </c>
      <c r="M71" s="168">
        <v>6.54</v>
      </c>
      <c r="Q71" s="64"/>
      <c r="R71" s="64"/>
      <c r="S71" s="64"/>
    </row>
    <row r="72" spans="2:19" ht="18">
      <c r="B72" s="211" t="s">
        <v>243</v>
      </c>
      <c r="C72" s="138"/>
      <c r="D72" s="138"/>
      <c r="E72" s="138"/>
      <c r="F72" s="138"/>
      <c r="G72" s="139"/>
      <c r="H72" s="140"/>
      <c r="I72" s="141"/>
      <c r="K72" s="190"/>
      <c r="L72" s="35"/>
      <c r="M72" s="141"/>
    </row>
    <row r="73" spans="2:19" outlineLevel="1">
      <c r="B73" s="226" t="s">
        <v>123</v>
      </c>
      <c r="C73" s="245"/>
      <c r="D73" s="2" t="s">
        <v>244</v>
      </c>
      <c r="E73" s="2" t="s">
        <v>152</v>
      </c>
      <c r="F73" s="2" t="s">
        <v>153</v>
      </c>
      <c r="G73" s="85" t="s">
        <v>58</v>
      </c>
      <c r="H73" s="34" t="s">
        <v>58</v>
      </c>
      <c r="I73" s="120" t="s">
        <v>58</v>
      </c>
      <c r="K73" s="181">
        <v>10</v>
      </c>
      <c r="L73" s="2">
        <v>14</v>
      </c>
      <c r="M73" s="162">
        <v>8</v>
      </c>
    </row>
    <row r="74" spans="2:19" outlineLevel="1">
      <c r="B74" s="227"/>
      <c r="C74" s="246"/>
      <c r="D74" s="2" t="s">
        <v>245</v>
      </c>
      <c r="E74" s="2" t="s">
        <v>27</v>
      </c>
      <c r="F74" s="2" t="s">
        <v>153</v>
      </c>
      <c r="G74" s="85" t="s">
        <v>58</v>
      </c>
      <c r="H74" s="34" t="s">
        <v>58</v>
      </c>
      <c r="I74" s="120" t="s">
        <v>58</v>
      </c>
      <c r="K74" s="173">
        <v>100</v>
      </c>
      <c r="L74" s="18">
        <v>55.15</v>
      </c>
      <c r="M74" s="174">
        <v>78.3</v>
      </c>
    </row>
    <row r="75" spans="2:19" outlineLevel="1">
      <c r="B75" s="225" t="s">
        <v>246</v>
      </c>
      <c r="C75" s="247"/>
      <c r="D75" t="s">
        <v>247</v>
      </c>
      <c r="E75" s="2" t="s">
        <v>128</v>
      </c>
      <c r="F75" s="2" t="s">
        <v>153</v>
      </c>
      <c r="G75" s="78">
        <v>917.2</v>
      </c>
      <c r="H75" s="39">
        <v>887.97101299999997</v>
      </c>
      <c r="I75" s="127">
        <v>771.06517899999994</v>
      </c>
      <c r="K75" s="171">
        <v>1405.827</v>
      </c>
      <c r="L75" s="14">
        <v>1338.9117349999999</v>
      </c>
      <c r="M75" s="128">
        <v>1038</v>
      </c>
    </row>
    <row r="76" spans="2:19" outlineLevel="1">
      <c r="B76" s="226"/>
      <c r="C76" s="248"/>
      <c r="D76" s="2" t="s">
        <v>248</v>
      </c>
      <c r="E76" s="2" t="s">
        <v>27</v>
      </c>
      <c r="F76" s="2" t="s">
        <v>153</v>
      </c>
      <c r="G76" s="78">
        <v>96.88</v>
      </c>
      <c r="H76" s="37">
        <v>97.36</v>
      </c>
      <c r="I76" s="128">
        <v>97.4</v>
      </c>
      <c r="K76" s="173">
        <v>94.4</v>
      </c>
      <c r="L76" s="18">
        <v>93.34</v>
      </c>
      <c r="M76" s="174">
        <v>96.13</v>
      </c>
    </row>
    <row r="77" spans="2:19" outlineLevel="1">
      <c r="B77" s="226"/>
      <c r="C77" s="248"/>
      <c r="D77" s="2" t="s">
        <v>249</v>
      </c>
      <c r="E77" s="2"/>
      <c r="F77" s="2" t="s">
        <v>2</v>
      </c>
      <c r="G77" s="78">
        <v>49.6</v>
      </c>
      <c r="H77" s="34">
        <v>41.36</v>
      </c>
      <c r="I77" s="145" t="s">
        <v>58</v>
      </c>
      <c r="K77" s="205" t="s">
        <v>58</v>
      </c>
      <c r="L77" s="2" t="s">
        <v>58</v>
      </c>
      <c r="M77" s="162" t="s">
        <v>58</v>
      </c>
    </row>
    <row r="78" spans="2:19" outlineLevel="1">
      <c r="B78" s="227"/>
      <c r="C78" s="249"/>
      <c r="D78" s="2" t="s">
        <v>250</v>
      </c>
      <c r="E78" s="2"/>
      <c r="F78" s="2" t="s">
        <v>2</v>
      </c>
      <c r="G78" s="78">
        <v>61.55</v>
      </c>
      <c r="H78" s="34">
        <v>60</v>
      </c>
      <c r="I78" s="145"/>
      <c r="K78" s="205" t="s">
        <v>58</v>
      </c>
      <c r="L78" s="2" t="s">
        <v>58</v>
      </c>
      <c r="M78" s="162" t="s">
        <v>58</v>
      </c>
    </row>
    <row r="79" spans="2:19" s="49" customFormat="1" outlineLevel="1">
      <c r="B79" s="225" t="s">
        <v>251</v>
      </c>
      <c r="C79" s="250"/>
      <c r="D79" s="19" t="s">
        <v>252</v>
      </c>
      <c r="E79" s="19" t="s">
        <v>27</v>
      </c>
      <c r="F79" s="19" t="s">
        <v>153</v>
      </c>
      <c r="G79" s="78">
        <v>100</v>
      </c>
      <c r="H79" s="55">
        <v>100</v>
      </c>
      <c r="I79" s="146">
        <v>97</v>
      </c>
      <c r="K79" s="206">
        <v>99.9</v>
      </c>
      <c r="L79" s="56">
        <v>92</v>
      </c>
      <c r="M79" s="207">
        <v>90</v>
      </c>
    </row>
    <row r="80" spans="2:19" outlineLevel="1">
      <c r="B80" s="226"/>
      <c r="C80" s="251"/>
      <c r="D80" s="2" t="s">
        <v>253</v>
      </c>
      <c r="E80" s="2" t="s">
        <v>27</v>
      </c>
      <c r="F80" s="2" t="s">
        <v>2</v>
      </c>
      <c r="G80" s="76" t="s">
        <v>58</v>
      </c>
      <c r="H80" s="10" t="s">
        <v>58</v>
      </c>
      <c r="I80" s="142" t="s">
        <v>58</v>
      </c>
      <c r="K80" s="187">
        <v>66</v>
      </c>
      <c r="L80" s="10">
        <v>85</v>
      </c>
      <c r="M80" s="204" t="s">
        <v>58</v>
      </c>
    </row>
    <row r="81" spans="1:13" outlineLevel="1">
      <c r="B81" s="227"/>
      <c r="C81" s="252"/>
      <c r="D81" s="2" t="s">
        <v>254</v>
      </c>
      <c r="E81" s="2" t="s">
        <v>27</v>
      </c>
      <c r="F81" s="2" t="s">
        <v>153</v>
      </c>
      <c r="G81" s="76" t="s">
        <v>58</v>
      </c>
      <c r="H81" s="2" t="s">
        <v>58</v>
      </c>
      <c r="I81" s="120" t="s">
        <v>58</v>
      </c>
      <c r="K81" s="167">
        <v>100</v>
      </c>
      <c r="L81" s="16">
        <v>81.2</v>
      </c>
      <c r="M81" s="142">
        <v>98.61</v>
      </c>
    </row>
    <row r="82" spans="1:13" ht="15" outlineLevel="1" thickBot="1">
      <c r="B82" s="212" t="s">
        <v>255</v>
      </c>
      <c r="C82" s="213"/>
      <c r="D82" s="214" t="s">
        <v>256</v>
      </c>
      <c r="E82" s="215" t="s">
        <v>138</v>
      </c>
      <c r="F82" s="151" t="s">
        <v>2</v>
      </c>
      <c r="G82" s="152">
        <v>5.2</v>
      </c>
      <c r="H82" s="151">
        <v>6.3</v>
      </c>
      <c r="I82" s="153">
        <v>7.5</v>
      </c>
      <c r="K82" s="208" t="s">
        <v>58</v>
      </c>
      <c r="L82" s="151" t="s">
        <v>58</v>
      </c>
      <c r="M82" s="209" t="s">
        <v>58</v>
      </c>
    </row>
    <row r="83" spans="1:13">
      <c r="B83" s="43"/>
    </row>
    <row r="84" spans="1:13">
      <c r="A84" s="1"/>
      <c r="B84" s="43"/>
    </row>
    <row r="85" spans="1:13">
      <c r="A85" s="1"/>
      <c r="B85" s="43"/>
      <c r="C85"/>
    </row>
    <row r="86" spans="1:13">
      <c r="B86" s="43"/>
    </row>
    <row r="87" spans="1:13">
      <c r="B87" s="43"/>
    </row>
  </sheetData>
  <mergeCells count="38">
    <mergeCell ref="K2:M2"/>
    <mergeCell ref="G2:I2"/>
    <mergeCell ref="B5:B13"/>
    <mergeCell ref="C5:C7"/>
    <mergeCell ref="C8:C11"/>
    <mergeCell ref="C12:C13"/>
    <mergeCell ref="B25:B32"/>
    <mergeCell ref="C25:C32"/>
    <mergeCell ref="B33:B38"/>
    <mergeCell ref="C33:C38"/>
    <mergeCell ref="B14:B24"/>
    <mergeCell ref="C14:C15"/>
    <mergeCell ref="C16:C20"/>
    <mergeCell ref="C21:C24"/>
    <mergeCell ref="B39:B40"/>
    <mergeCell ref="B42:B46"/>
    <mergeCell ref="B47:B53"/>
    <mergeCell ref="C39:C40"/>
    <mergeCell ref="C42:C46"/>
    <mergeCell ref="C47:C53"/>
    <mergeCell ref="B55:B58"/>
    <mergeCell ref="B59:B62"/>
    <mergeCell ref="B63:B64"/>
    <mergeCell ref="C55:C58"/>
    <mergeCell ref="C59:C62"/>
    <mergeCell ref="C63:C64"/>
    <mergeCell ref="B65:B67"/>
    <mergeCell ref="B68:B69"/>
    <mergeCell ref="B70:B71"/>
    <mergeCell ref="C65:C67"/>
    <mergeCell ref="C70:C71"/>
    <mergeCell ref="C68:C69"/>
    <mergeCell ref="B73:B74"/>
    <mergeCell ref="B75:B78"/>
    <mergeCell ref="B79:B81"/>
    <mergeCell ref="C73:C74"/>
    <mergeCell ref="C75:C78"/>
    <mergeCell ref="C79:C81"/>
  </mergeCells>
  <pageMargins left="0.25" right="0.25" top="0.75" bottom="0.75" header="0.3" footer="0.3"/>
  <pageSetup paperSize="8" scale="53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D6EBBAE0D3494CAD92E09FDC16FADB" ma:contentTypeVersion="19" ma:contentTypeDescription="Crée un document." ma:contentTypeScope="" ma:versionID="2c4178141edc8033f8b174197afb1217">
  <xsd:schema xmlns:xsd="http://www.w3.org/2001/XMLSchema" xmlns:xs="http://www.w3.org/2001/XMLSchema" xmlns:p="http://schemas.microsoft.com/office/2006/metadata/properties" xmlns:ns2="c4c19176-da86-4121-923c-f99c10b378ca" xmlns:ns3="7a90809d-6a90-411e-b97d-218b7b29c80e" targetNamespace="http://schemas.microsoft.com/office/2006/metadata/properties" ma:root="true" ma:fieldsID="cd7d0d9955c1d67829638495c3baae9e" ns2:_="" ns3:_="">
    <xsd:import namespace="c4c19176-da86-4121-923c-f99c10b378ca"/>
    <xsd:import namespace="7a90809d-6a90-411e-b97d-218b7b29c8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ArchiverLinkFileTyp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c19176-da86-4121-923c-f99c10b378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fbff13dd-ed0f-4657-a381-662b28fd16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ArchiverLinkFileType" ma:index="25" nillable="true" ma:displayName="ArchiverLinkFileType" ma:hidden="true" ma:internalName="ArchiverLinkFileTyp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90809d-6a90-411e-b97d-218b7b29c80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2e0b888-abca-496c-bb98-cd389c90459e}" ma:internalName="TaxCatchAll" ma:showField="CatchAllData" ma:web="7a90809d-6a90-411e-b97d-218b7b29c8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c19176-da86-4121-923c-f99c10b378ca">
      <Terms xmlns="http://schemas.microsoft.com/office/infopath/2007/PartnerControls"/>
    </lcf76f155ced4ddcb4097134ff3c332f>
    <TaxCatchAll xmlns="7a90809d-6a90-411e-b97d-218b7b29c80e" xsi:nil="true"/>
    <ArchiverLinkFileType xmlns="c4c19176-da86-4121-923c-f99c10b378ca" xsi:nil="true"/>
    <SharedWithUsers xmlns="7a90809d-6a90-411e-b97d-218b7b29c80e">
      <UserInfo>
        <DisplayName>REXHA, Bleona</DisplayName>
        <AccountId>500</AccountId>
        <AccountType/>
      </UserInfo>
      <UserInfo>
        <DisplayName>AUDUBERT, Camille</DisplayName>
        <AccountId>27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D65B74-4DD1-46F0-B9DA-B1EF86D3304A}"/>
</file>

<file path=customXml/itemProps2.xml><?xml version="1.0" encoding="utf-8"?>
<ds:datastoreItem xmlns:ds="http://schemas.openxmlformats.org/officeDocument/2006/customXml" ds:itemID="{45E63C6A-B3DA-47CE-BF11-98CB99AD4246}"/>
</file>

<file path=customXml/itemProps3.xml><?xml version="1.0" encoding="utf-8"?>
<ds:datastoreItem xmlns:ds="http://schemas.openxmlformats.org/officeDocument/2006/customXml" ds:itemID="{8037D385-C6F0-4839-B7DD-852CE22F6B2B}"/>
</file>

<file path=docMetadata/LabelInfo.xml><?xml version="1.0" encoding="utf-8"?>
<clbl:labelList xmlns:clbl="http://schemas.microsoft.com/office/2020/mipLabelMetadata">
  <clbl:label id="{cf6d9396-ecef-4cb1-a848-794d17916b7b}" enabled="0" method="" siteId="{cf6d9396-ecef-4cb1-a848-794d17916b7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AUDUBERT, Camille</dc:creator>
  <cp:keywords/>
  <dc:description/>
  <cp:lastModifiedBy/>
  <cp:revision/>
  <dcterms:created xsi:type="dcterms:W3CDTF">2023-01-03T08:38:43Z</dcterms:created>
  <dcterms:modified xsi:type="dcterms:W3CDTF">2025-05-15T14:45:30Z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0x01010081D6EBBAE0D3494CAD92E09FDC16FADB</vt:lpwstr>
  </property>
  <property fmtid="{D5CDD505-2E9C-101B-9397-08002B2CF9AE}" pid="3" name="MediaServiceImageTags">
    <vt:lpwstr/>
  </property>
</Properties>
</file>